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50" windowHeight="11640" tabRatio="665" activeTab="0"/>
  </bookViews>
  <sheets>
    <sheet name="ТИТУЛ ОТЧЕТА" sheetId="1" r:id="rId1"/>
    <sheet name="РАЗДЕЛ 1" sheetId="2" r:id="rId2"/>
    <sheet name="РАЗДЕЛ 2" sheetId="3" r:id="rId3"/>
    <sheet name="РАЗДЕЛ 2 - ЦЕНЫ НА УСЛУГИ" sheetId="4" r:id="rId4"/>
    <sheet name="РАЗДЕЛ 2 - ГОСЗАДАНИЕ и прочее" sheetId="5" r:id="rId5"/>
    <sheet name="РАЗДЕЛ 3" sheetId="6" r:id="rId6"/>
    <sheet name="Лист1" sheetId="7" r:id="rId7"/>
  </sheets>
  <definedNames>
    <definedName name="_xlnm.Print_Titles" localSheetId="1">'РАЗДЕЛ 1'!$1:$2</definedName>
    <definedName name="_xlnm.Print_Titles" localSheetId="2">'РАЗДЕЛ 2'!$1:$2</definedName>
    <definedName name="_xlnm.Print_Area" localSheetId="2">'РАЗДЕЛ 2'!$A$1:$H$33</definedName>
  </definedNames>
  <calcPr fullCalcOnLoad="1"/>
</workbook>
</file>

<file path=xl/comments2.xml><?xml version="1.0" encoding="utf-8"?>
<comments xmlns="http://schemas.openxmlformats.org/spreadsheetml/2006/main">
  <authors>
    <author>Lenovo</author>
  </authors>
  <commentList>
    <comment ref="C44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среднегодовое количество потребителей</t>
        </r>
      </text>
    </comment>
    <comment ref="D44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=(23+7)/2</t>
        </r>
      </text>
    </comment>
    <comment ref="E74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с учетом внешних совмест</t>
        </r>
      </text>
    </comment>
    <comment ref="E73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с учетом внешних</t>
        </r>
      </text>
    </comment>
    <comment ref="E76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Попов, Васильченкова, Баранова, Мосякина, Старостина</t>
        </r>
      </text>
    </comment>
    <comment ref="E75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Белогубов, Беляева, Лакеева, Левченко, Микушева, Никифоровская, Сенькина, Черных</t>
        </r>
      </text>
    </comment>
    <comment ref="H50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дала Казакова</t>
        </r>
      </text>
    </comment>
    <comment ref="H49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дала Хомутинникова</t>
        </r>
      </text>
    </comment>
    <comment ref="H44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дала Квашнева</t>
        </r>
      </text>
    </comment>
    <comment ref="G43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данные из предыдущего отчета Хохловой</t>
        </r>
      </text>
    </comment>
    <comment ref="C65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данные по мониторингу, все начальники учебной части указаны в УВП)</t>
        </r>
      </text>
    </comment>
    <comment ref="F79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согласно мониторинга</t>
        </r>
      </text>
    </comment>
    <comment ref="H56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=(35100+60240)/2
</t>
        </r>
      </text>
    </comment>
    <comment ref="H57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=(25200+38880)/2
</t>
        </r>
      </text>
    </comment>
  </commentList>
</comments>
</file>

<file path=xl/comments6.xml><?xml version="1.0" encoding="utf-8"?>
<comments xmlns="http://schemas.openxmlformats.org/spreadsheetml/2006/main">
  <authors>
    <author>Lenovo</author>
  </authors>
  <commentList>
    <comment ref="H15" authorId="0">
      <text>
        <r>
          <rPr>
            <b/>
            <sz val="9"/>
            <rFont val="Tahoma"/>
            <family val="0"/>
          </rPr>
          <t>Lenovo:</t>
        </r>
        <r>
          <rPr>
            <sz val="9"/>
            <rFont val="Tahoma"/>
            <family val="0"/>
          </rPr>
          <t xml:space="preserve">
с учетом полученных в оперативное управление 223,7 кв.м библиотеки и 44,3 кв.м по К.Маркса</t>
        </r>
      </text>
    </comment>
  </commentList>
</comments>
</file>

<file path=xl/sharedStrings.xml><?xml version="1.0" encoding="utf-8"?>
<sst xmlns="http://schemas.openxmlformats.org/spreadsheetml/2006/main" count="706" uniqueCount="447">
  <si>
    <t>№ п/п</t>
  </si>
  <si>
    <t>Наименование показателя</t>
  </si>
  <si>
    <t>Отчетные данные</t>
  </si>
  <si>
    <t>РАЗДЕЛ 1</t>
  </si>
  <si>
    <t>1</t>
  </si>
  <si>
    <t>Средняя заработная плата работников Учреждения</t>
  </si>
  <si>
    <t>РАЗДЕЛ 2</t>
  </si>
  <si>
    <t>8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</si>
  <si>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</si>
  <si>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Суммы доходов, полученных Учреждением от оказания платных услуг (выполнения работ)</t>
  </si>
  <si>
    <t>Количество жалоб потребителей и принятые по результатам их рассмотрения меры</t>
  </si>
  <si>
    <t>РАЗДЕЛ 3</t>
  </si>
  <si>
    <t>На начало отчетного периода</t>
  </si>
  <si>
    <t>На конец отчетного периода</t>
  </si>
  <si>
    <t>О Т Ч Е Т</t>
  </si>
  <si>
    <t>Нормативное основание предоставления государственной услуги</t>
  </si>
  <si>
    <t>Основание для взымания платы</t>
  </si>
  <si>
    <t>Причины отклонения</t>
  </si>
  <si>
    <t>3.</t>
  </si>
  <si>
    <t>Балансовая (остаточная) стоимость нефинансовых активов</t>
  </si>
  <si>
    <t>Изменение (увеличение/уменьшение в %)</t>
  </si>
  <si>
    <t>1.</t>
  </si>
  <si>
    <t>2.</t>
  </si>
  <si>
    <t>4.</t>
  </si>
  <si>
    <t>Дебиторская задолженность учреждения, всего</t>
  </si>
  <si>
    <t>Кредиторская задолженность, всего</t>
  </si>
  <si>
    <t>Причины отклонений</t>
  </si>
  <si>
    <t>Перечень  основных видов деятельности, которые Учреждение вправе осуществлять в соответствии с его учредительными документами</t>
  </si>
  <si>
    <t>Перечень  иных видов деятельности, не являющихся основными, которые Учреждение вправе осуществлять в соответствии с его учредительными документами</t>
  </si>
  <si>
    <t>Наименование услуги (работы)</t>
  </si>
  <si>
    <t>приказом</t>
  </si>
  <si>
    <t>1.1.</t>
  </si>
  <si>
    <t>1.2.</t>
  </si>
  <si>
    <t>1.3.</t>
  </si>
  <si>
    <t>и т.д.</t>
  </si>
  <si>
    <t>ОБЩИЕ СВЕДЕНИЯ ОБ УЧРЕЖДЕНИИ</t>
  </si>
  <si>
    <t>2.1</t>
  </si>
  <si>
    <t>2.2.</t>
  </si>
  <si>
    <t>2.3.</t>
  </si>
  <si>
    <t>4.1.</t>
  </si>
  <si>
    <t>4.2.</t>
  </si>
  <si>
    <t>4.3.</t>
  </si>
  <si>
    <t>Орган, выдавший разрешительный документ</t>
  </si>
  <si>
    <t>Дата выдачи разрешительного документа</t>
  </si>
  <si>
    <t>Номер разрешительного документа</t>
  </si>
  <si>
    <t>Срок действия разрешительного документа</t>
  </si>
  <si>
    <t>Серия и номер бланка разрешительного документа</t>
  </si>
  <si>
    <t>Наименование разрешительного документа и вид разрешенной деятельности</t>
  </si>
  <si>
    <t>4.2.1.</t>
  </si>
  <si>
    <t>4.2.2.</t>
  </si>
  <si>
    <t>5.1.</t>
  </si>
  <si>
    <t>5.2.</t>
  </si>
  <si>
    <t>Наименование категории должностей персонала</t>
  </si>
  <si>
    <t>3.1.</t>
  </si>
  <si>
    <t>3.2.</t>
  </si>
  <si>
    <t>3.3.</t>
  </si>
  <si>
    <t>Свидетельство о государственной регистрации юридического лица</t>
  </si>
  <si>
    <t>- на</t>
  </si>
  <si>
    <t>Количество штатных единиц в соответствии с штатным расписанием  (с точностью до сотых)</t>
  </si>
  <si>
    <t>Количество фактически занятых работниками штатных единиц  (с точностью до сотых)</t>
  </si>
  <si>
    <t>ВСЕГО:</t>
  </si>
  <si>
    <t>Сведения о штатной и фактической численности персонала</t>
  </si>
  <si>
    <t>Сведения об уровне квалификации персонала</t>
  </si>
  <si>
    <t>Сотрудники, имеющие ученую степень</t>
  </si>
  <si>
    <t>Сотрудники, имеющие высшее профессиональное образование</t>
  </si>
  <si>
    <t>Сотрудники, имеющие среднее профессиональное образование</t>
  </si>
  <si>
    <t>Сотрудники, не имеющие профессионального образования</t>
  </si>
  <si>
    <t>6.1.</t>
  </si>
  <si>
    <t>6.2.</t>
  </si>
  <si>
    <t>РЕЗУЛЬТАТ ДЕЯТЕЛЬНОСТИ УЧРЕЖДЕНИЯ</t>
  </si>
  <si>
    <t>Рост/сокращение   (в %)</t>
  </si>
  <si>
    <t>Отклонение</t>
  </si>
  <si>
    <t>6.3.</t>
  </si>
  <si>
    <t>На конец предыдущего года (в руб.)</t>
  </si>
  <si>
    <t>в т.ч. в разрезе выплат за счет средств:</t>
  </si>
  <si>
    <t>бюджетной субсидии, предоставленной учреждению на иные цели</t>
  </si>
  <si>
    <t>На конец отчетного года (в руб.)</t>
  </si>
  <si>
    <t>в том числе нереальная к взысканию дебиторская задолженность (просроченная кредиторская задолженность)</t>
  </si>
  <si>
    <t>Всего</t>
  </si>
  <si>
    <t>Изменение (увеличение/уменьшение в рублях)</t>
  </si>
  <si>
    <t>4.1.1.</t>
  </si>
  <si>
    <t>4.1.2.</t>
  </si>
  <si>
    <t>4.1.3.</t>
  </si>
  <si>
    <t>4.1.4.</t>
  </si>
  <si>
    <t>4.2.3.</t>
  </si>
  <si>
    <t>4.2.4.</t>
  </si>
  <si>
    <t>5.</t>
  </si>
  <si>
    <t>5.3.</t>
  </si>
  <si>
    <t>6.</t>
  </si>
  <si>
    <t>Категории жалоб</t>
  </si>
  <si>
    <t>в том числе удовлетворенные, по которым приняты необходимые меры реагирования</t>
  </si>
  <si>
    <t>в том числе не удовлетворенные в связи с их необоснованностью</t>
  </si>
  <si>
    <r>
      <t xml:space="preserve">По поводу неудовлетворительной организации или качества оказания потребителю услуги (выполнения работы) </t>
    </r>
    <r>
      <rPr>
        <b/>
        <sz val="11"/>
        <rFont val="Times New Roman"/>
        <family val="1"/>
      </rPr>
      <t>на бесплатной для потребителя основе</t>
    </r>
  </si>
  <si>
    <r>
      <t xml:space="preserve">По поводу неудовлетворительной организации или качества оказания потребителю услуги (выполнения работы) </t>
    </r>
    <r>
      <rPr>
        <b/>
        <sz val="11"/>
        <rFont val="Times New Roman"/>
        <family val="1"/>
      </rPr>
      <t>на платной для потребителя основе</t>
    </r>
  </si>
  <si>
    <t>Плановое значение на отчетный год</t>
  </si>
  <si>
    <t>Кассовое поступление за отчетный год</t>
  </si>
  <si>
    <t>Выплаты средств (с учетом восстановленных кассовых выплат)</t>
  </si>
  <si>
    <t>Кассовые выплаты</t>
  </si>
  <si>
    <t>7.1.</t>
  </si>
  <si>
    <t>7.2.</t>
  </si>
  <si>
    <t>7.1.1.</t>
  </si>
  <si>
    <t>7.1.2.</t>
  </si>
  <si>
    <t>7.1.3.</t>
  </si>
  <si>
    <t>7.2.2.</t>
  </si>
  <si>
    <t>7.2.3.</t>
  </si>
  <si>
    <t>9.</t>
  </si>
  <si>
    <t>Цены (тарифы) на платные услуги (работы) , оказываемые потребителям (в динамике в течение отчетного периода)</t>
  </si>
  <si>
    <t>Утвержденная руководителем учреждения цена (тариф) на платную услугу (работу) на 01 января отчетного года</t>
  </si>
  <si>
    <t>Изменение цены (тарифа), в процентах</t>
  </si>
  <si>
    <t>9.1.</t>
  </si>
  <si>
    <t>9.2.</t>
  </si>
  <si>
    <t>9.3.</t>
  </si>
  <si>
    <t>ОБ ИСПОЛЬЗОВАНИИ ИМУЩЕСТВА, ЗАКРЕПЛЕННОГО ЗА УЧРЕЖДЕНИЕМ</t>
  </si>
  <si>
    <t>Единица измерения</t>
  </si>
  <si>
    <t>УТВЕРЖДЕН</t>
  </si>
  <si>
    <t>(подпись)</t>
  </si>
  <si>
    <t>(Ф.И.О.)</t>
  </si>
  <si>
    <t>Учредитель:</t>
  </si>
  <si>
    <t>Правительство Республики Коми</t>
  </si>
  <si>
    <t xml:space="preserve">Юридический адрес учреждения: </t>
  </si>
  <si>
    <t>Адреса фактического местонахождения:</t>
  </si>
  <si>
    <t>ИНН</t>
  </si>
  <si>
    <t>КПП</t>
  </si>
  <si>
    <t>ОГРН</t>
  </si>
  <si>
    <t>Руководитель учреждения</t>
  </si>
  <si>
    <t>Главный бухгалтер учреждения</t>
  </si>
  <si>
    <t>Исполнитель (составитель отчета)</t>
  </si>
  <si>
    <t>Ф.И.О. руководителя:</t>
  </si>
  <si>
    <t>Ф.И.О. главного бухгалтера:</t>
  </si>
  <si>
    <t>от «__»_____________ 2011 г. № _______</t>
  </si>
  <si>
    <t>Код по ОКВЭД</t>
  </si>
  <si>
    <t>Категория потребителей услуг (работ)</t>
  </si>
  <si>
    <t>бюджетных инвестиций</t>
  </si>
  <si>
    <t xml:space="preserve"> и об использовании  закрепленного за ним государственного имущества</t>
  </si>
  <si>
    <t>(приложение № 1)</t>
  </si>
  <si>
    <t>Поступление средств (с учетом возвратов)</t>
  </si>
  <si>
    <t>наблюдательным советом</t>
  </si>
  <si>
    <t>государственного автономного учреждения</t>
  </si>
  <si>
    <t>(наименование государственного автономного учреждения)</t>
  </si>
  <si>
    <t>Председатель наблюдательного совета</t>
  </si>
  <si>
    <t>(наименование государственного автномного учреждения - составителя Отчета)</t>
  </si>
  <si>
    <t xml:space="preserve">функции и полномочия учредителя которого  осуществляет </t>
  </si>
  <si>
    <t>о деятельности государственного автономного учреждения Республики Коми,</t>
  </si>
  <si>
    <t>Состав наблюдательного совета Учреждения на момент составления отчета</t>
  </si>
  <si>
    <t>Наименование должности члена наблюдательного совета по основнму месту работы</t>
  </si>
  <si>
    <t>Фамилия</t>
  </si>
  <si>
    <t>Имя</t>
  </si>
  <si>
    <t>Отчество</t>
  </si>
  <si>
    <t>Общее количество потребителей, воспользовавшихся услугами (работами) учреждения</t>
  </si>
  <si>
    <t>частично за плату</t>
  </si>
  <si>
    <t>полностью платно</t>
  </si>
  <si>
    <t>полностью бесплатно</t>
  </si>
  <si>
    <t>за год, предшествующий отчетному</t>
  </si>
  <si>
    <t>за отчетный год</t>
  </si>
  <si>
    <t>Средняя стоимость для потребителей получения частично платных и полностью платных услуг (работ) по видам услуг (работ)</t>
  </si>
  <si>
    <t>3.2.1.</t>
  </si>
  <si>
    <t>3.2.2.</t>
  </si>
  <si>
    <t>7.2.1</t>
  </si>
  <si>
    <t>7.2.4.</t>
  </si>
  <si>
    <t>На 31 декабря года, предшевствующего отчетному</t>
  </si>
  <si>
    <t>На 31 декабря отчетного года</t>
  </si>
  <si>
    <t>9.1.1</t>
  </si>
  <si>
    <t>9.1.2.</t>
  </si>
  <si>
    <t>9.1.3.</t>
  </si>
  <si>
    <t>9.1.4.</t>
  </si>
  <si>
    <t>10.</t>
  </si>
  <si>
    <t>10.1.</t>
  </si>
  <si>
    <t>10.2.</t>
  </si>
  <si>
    <t>10.3.</t>
  </si>
  <si>
    <t>10.4.</t>
  </si>
  <si>
    <t>10.5.</t>
  </si>
  <si>
    <t>10.6.</t>
  </si>
  <si>
    <t>10.7.</t>
  </si>
  <si>
    <t>11.</t>
  </si>
  <si>
    <t>Единицы измерения</t>
  </si>
  <si>
    <t>Объем государственного задания</t>
  </si>
  <si>
    <t>Информация об исполнении</t>
  </si>
  <si>
    <t>Объем финансового обеспечения за год, предшествующий отчетному, тыс. руб.</t>
  </si>
  <si>
    <t>План (по уточненному соглашению)</t>
  </si>
  <si>
    <t>Факт (кассовые расходы)</t>
  </si>
  <si>
    <t>Объем предоставляемых государственных услуг за год, предшествующий отчетному (в натуральных показателях)</t>
  </si>
  <si>
    <t>Объем предоставляемых государственных услуг и объем финансового обеспечения за год, предшествующий отчетному</t>
  </si>
  <si>
    <t>Объем предоставляемых государственных услуг за отчетный период (в натуральных показателях)</t>
  </si>
  <si>
    <t>Объем предоставляемых государственных услуг и объем финансового обеспечения за отчетный период</t>
  </si>
  <si>
    <t>Объем финансового обеспечения за отчетный период, тыс. руб.</t>
  </si>
  <si>
    <t>За год, предшествующий отчетному</t>
  </si>
  <si>
    <t>За отчетный год</t>
  </si>
  <si>
    <t>Объем финансового обеспечения, тыс. руб.</t>
  </si>
  <si>
    <t>11.1.</t>
  </si>
  <si>
    <t>11.2.</t>
  </si>
  <si>
    <t>11.3.</t>
  </si>
  <si>
    <t>Объем финансового обеспечения развития учреждения в рамках программ, утвержденных в установленном порядке (субсидия на иные цели)</t>
  </si>
  <si>
    <t>Общая сумма прибыли учреждения после налогообложения в отчетном периоде, образовавшаяся в связи с оказанием учреждением частично платных и полностью платных услуг (работ)</t>
  </si>
  <si>
    <t>Вид услуг (работ)</t>
  </si>
  <si>
    <t>От оказания полностью платных услуг (работ), в тыс. руб.</t>
  </si>
  <si>
    <t>От оказания частично платных услуг (работ), в тыс. руб.</t>
  </si>
  <si>
    <t>Сведения о вкладах учреждения в уставные фонды (капиталы) других юридических лиц</t>
  </si>
  <si>
    <t>Наименование юридического лица, участником  (учредителем) которого  является учреждение</t>
  </si>
  <si>
    <t>Величина  доли (вклада) учреждения в устваном фонде (капитале) юридического лица, участником которого оно является, в тыс. руб.</t>
  </si>
  <si>
    <t>Величина  дохода, полученного учреждением ов отчетном периоде от деятельности юридического лица, участником (учредителем) которого  оно является, в тыс. руб.</t>
  </si>
  <si>
    <t>в том числе:</t>
  </si>
  <si>
    <t>2.1.</t>
  </si>
  <si>
    <t>Информация о недвижимом имуществе, переданном Учреждением в аренду</t>
  </si>
  <si>
    <t>Наименование объекта недвижимого имущества, переданного в аренду (согласно договору)</t>
  </si>
  <si>
    <t>Доходы, полученные учреждением от сдачи недвижимого имущества в аренду  в отчетном периоде, в тыс. руб.</t>
  </si>
  <si>
    <t>Основание (дата и номер договора аренды, срок действия</t>
  </si>
  <si>
    <t>Наименование арендатора</t>
  </si>
  <si>
    <t>Перечень разрешительных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лицензии и другие разрешительные документы)</t>
  </si>
  <si>
    <t>Количество штатных единиц Учреждения (указываются данные о количественном составе и квалификации сотрудников учреждения на начало и на конец отчетного года, причины изменения количества штатных единиц Учреждения на конец отчетного периода)</t>
  </si>
  <si>
    <t>Среднегодовая численность работников Учреждения</t>
  </si>
  <si>
    <t>Соотношение фонда оплаты руководителя к фонду оплаты всех работников Учреждения (без учета фонда руководителя и заместителей руководителя), в процентах</t>
  </si>
  <si>
    <t>Сведения о дебиторской и кредиторской задолженности Учреждения</t>
  </si>
  <si>
    <t>Информация об исполнении задания учредителя и об объеме финансового обеспечения этого задания (без субсидии на иные цели)</t>
  </si>
  <si>
    <t>8.</t>
  </si>
  <si>
    <t>8.1.</t>
  </si>
  <si>
    <t>8.2.</t>
  </si>
  <si>
    <t>Государственный орган, осуществляющий функции учредителя:</t>
  </si>
  <si>
    <t>в т.ч. в разрезе поступлений за счет средств:</t>
  </si>
  <si>
    <t>бюджетной субсидии на выполнение государственного задания</t>
  </si>
  <si>
    <t>Общая балансовая стоимость имущества Учреждения</t>
  </si>
  <si>
    <t>1.1.1.</t>
  </si>
  <si>
    <t>1.1.2.</t>
  </si>
  <si>
    <t>1.1.3.</t>
  </si>
  <si>
    <t>недвижимого имущества</t>
  </si>
  <si>
    <t>особо ценного движимого имущества</t>
  </si>
  <si>
    <t>иного движимого имущества</t>
  </si>
  <si>
    <t>здания</t>
  </si>
  <si>
    <t>строения</t>
  </si>
  <si>
    <t>помещения</t>
  </si>
  <si>
    <t>площадь объектов недвижимого имущества, переданного в аренду</t>
  </si>
  <si>
    <t>Иные сведения (по решению автономного учреждения)</t>
  </si>
  <si>
    <t>тыс.руб.</t>
  </si>
  <si>
    <t>ед.</t>
  </si>
  <si>
    <t>кв.м.</t>
  </si>
  <si>
    <t>средств от приносящей доход деятельности (собстственных доходов учреждения)</t>
  </si>
  <si>
    <t>6.4.</t>
  </si>
  <si>
    <t>за счет средств от приносящей доход деятельности (собстственных доходов учреждения)</t>
  </si>
  <si>
    <t>за счет средств бюджетных инвестиций</t>
  </si>
  <si>
    <t>за счет средств бюджетной субсидии на выполнение государственного задания</t>
  </si>
  <si>
    <t>за счет средств бюджетной субсидии, предоставленной учреждению на иные цели</t>
  </si>
  <si>
    <t>Ед. изм.</t>
  </si>
  <si>
    <t>тыс. руб.</t>
  </si>
  <si>
    <t>Суммы кассовых и плановых поступлений (с учетом возвратов) в разрезе поступлений и выплат (с учетом восстановленных кассовых выплат) , предусмотренных планом финансово-хозяйственной даеятельности учреждения</t>
  </si>
  <si>
    <t>Общая балансовая стоимость имущества, находящегося на праве оперативного управления у Учреждения (ВСЕГО), в том числе:</t>
  </si>
  <si>
    <t>Количество объектов недвижимого имущества, находящегося у Учреждения на праве оперативного управления (ВСЕГО), в том числе:</t>
  </si>
  <si>
    <t>Общая площадь объектов недвижимого имущества, находящегося у Учреждения на праве оперативного управления (ВСЕГО), в том числе:</t>
  </si>
  <si>
    <t>Министерства образования Республики Коми</t>
  </si>
  <si>
    <t>Министерство образования Республики Коми</t>
  </si>
  <si>
    <t>Разрешение на право оказания  платных образовательных услуг населению</t>
  </si>
  <si>
    <t>Перечень услуг (работ), которые оказываются потребителям за плату в случаях, предусмотренных нормативными правовыми актами, с указанием потребителей указанных услуг (работ)</t>
  </si>
  <si>
    <t>Разрешительные документы:</t>
  </si>
  <si>
    <t>административно-управленческий персонал</t>
  </si>
  <si>
    <t>педагогические работники</t>
  </si>
  <si>
    <t>учебно-вспомогательный персонал</t>
  </si>
  <si>
    <t>7.1.4.</t>
  </si>
  <si>
    <t>обслуживающий персонал</t>
  </si>
  <si>
    <t>Сотрудники учреждения</t>
  </si>
  <si>
    <t>Количество сотрудников</t>
  </si>
  <si>
    <t>8.1.1.</t>
  </si>
  <si>
    <t>8.1.2.</t>
  </si>
  <si>
    <t>8.1.3.</t>
  </si>
  <si>
    <t>Начисленная среднемесячная оплата труда работников (в целом по Учреждению с учетом оплаты труда внешних совместителей), в рублях (ВСЕГО по всем категориям работников за счет всех источников финансирования)</t>
  </si>
  <si>
    <t xml:space="preserve">в том числе по административно-управленческому персоналу: </t>
  </si>
  <si>
    <t>в том числе руководителя учреждения:</t>
  </si>
  <si>
    <t xml:space="preserve">в том числе по педагогическим работникам: </t>
  </si>
  <si>
    <t xml:space="preserve">в том числе по учебно-вспомогательному персоналу: </t>
  </si>
  <si>
    <t xml:space="preserve">в том числе по обслуживающему персоналу: </t>
  </si>
  <si>
    <t>Среднемесячная численность работающих в Учреждении.</t>
  </si>
  <si>
    <t>7.</t>
  </si>
  <si>
    <t>7.3.</t>
  </si>
  <si>
    <t>8.2.1.</t>
  </si>
  <si>
    <t>8.2.2.</t>
  </si>
  <si>
    <t>8.2.3.</t>
  </si>
  <si>
    <t>Наименование программы (направление субсидии на иные цели по Соглашению)</t>
  </si>
  <si>
    <t>Наименование показателя (виды оказываемых платных услуг)</t>
  </si>
  <si>
    <t>/Опарина Л.О./ ________________</t>
  </si>
  <si>
    <t>Нестерова Н.А.</t>
  </si>
  <si>
    <t>/Нестерова Н.А./ ________________</t>
  </si>
  <si>
    <t>167982, Республика Коми, г. Сыктывкар, ул. Коммунистическая, д. 11</t>
  </si>
  <si>
    <t>Обучение  в образовательных учреждениях высшего профессионального образования</t>
  </si>
  <si>
    <t>80.30.1</t>
  </si>
  <si>
    <t>Издательская деятельность</t>
  </si>
  <si>
    <t xml:space="preserve"> 22.1</t>
  </si>
  <si>
    <t xml:space="preserve"> 22.3</t>
  </si>
  <si>
    <t>Полиграфическая деятельность и предоставление услуг в этой области</t>
  </si>
  <si>
    <t>Копирование записанных носителей информации</t>
  </si>
  <si>
    <t xml:space="preserve"> 22.2</t>
  </si>
  <si>
    <t>2.4.</t>
  </si>
  <si>
    <t>Сдача внаем собственного недвижимого имущества</t>
  </si>
  <si>
    <t xml:space="preserve"> 70.2</t>
  </si>
  <si>
    <t>2.5</t>
  </si>
  <si>
    <t>Аренда прочих машин и оборудования</t>
  </si>
  <si>
    <t xml:space="preserve"> 71.3</t>
  </si>
  <si>
    <t>2.6</t>
  </si>
  <si>
    <t>Деятельность по созданию и использованию баз данных и информационных ресурсов</t>
  </si>
  <si>
    <t xml:space="preserve"> 72.4</t>
  </si>
  <si>
    <t>2.7</t>
  </si>
  <si>
    <t>Научные исследования и разработки в области естественных и технических наук</t>
  </si>
  <si>
    <t xml:space="preserve"> 73.1</t>
  </si>
  <si>
    <t>2.8.</t>
  </si>
  <si>
    <t>Научные исследования и разработки в области общественных и гуманитарных наук</t>
  </si>
  <si>
    <t xml:space="preserve"> 73.2</t>
  </si>
  <si>
    <t>2.9</t>
  </si>
  <si>
    <t>Деятельность в области права, бухгалтерского учета и аудита</t>
  </si>
  <si>
    <t xml:space="preserve"> 74.1</t>
  </si>
  <si>
    <t>2.10</t>
  </si>
  <si>
    <t>Прочая деятельность в области культуры</t>
  </si>
  <si>
    <t xml:space="preserve"> 92.5</t>
  </si>
  <si>
    <t>2.11</t>
  </si>
  <si>
    <t>Деятельность в области здравоохранения</t>
  </si>
  <si>
    <t xml:space="preserve"> 85.1</t>
  </si>
  <si>
    <t>42/2002</t>
  </si>
  <si>
    <t>Администрация муниципального образования "Город Сыктывкар"</t>
  </si>
  <si>
    <t>Федеральная служба по надзору в сфере образования и науки</t>
  </si>
  <si>
    <t>Оказание услуг по предоставлению высшего профессионального образования по очной  форме обучения</t>
  </si>
  <si>
    <t>Оказание услуг по предоставлению высшего профессионального образования по заочной  форме обучения</t>
  </si>
  <si>
    <t>Оказание услуг по предоставлению послевузовского профессионального образования по очной  форме обучения</t>
  </si>
  <si>
    <t>4.4.</t>
  </si>
  <si>
    <t>Оказание услуг по предоставлению послевузовского профессионального образования по заочной  форме обучения</t>
  </si>
  <si>
    <t>4.5.</t>
  </si>
  <si>
    <t>5.4</t>
  </si>
  <si>
    <t>-</t>
  </si>
  <si>
    <t>Оказание услуг по предоставлению дополнительного профессионального образования (программы переподготовки)</t>
  </si>
  <si>
    <t>4.6.</t>
  </si>
  <si>
    <t>Оказание услуг по предоставлению дополнительного профессионального образования (курсы повышения квалификации и семинары)</t>
  </si>
  <si>
    <t>Оказание услуг по предоставлению дополнительного профессионального образования  (программы переподготовки)</t>
  </si>
  <si>
    <t>5.5.</t>
  </si>
  <si>
    <t>5.6.</t>
  </si>
  <si>
    <t>Руководитель Администрации Главы Республики Коми и Правительства Республики Коми</t>
  </si>
  <si>
    <t>Опарина</t>
  </si>
  <si>
    <t xml:space="preserve">Лилия </t>
  </si>
  <si>
    <t>Олеговна</t>
  </si>
  <si>
    <t>Первый заместитель министра образования Республики Коми</t>
  </si>
  <si>
    <t xml:space="preserve">Николай </t>
  </si>
  <si>
    <t>Начальник отдела профессионального образования</t>
  </si>
  <si>
    <t>Сурина</t>
  </si>
  <si>
    <t xml:space="preserve">Светлана </t>
  </si>
  <si>
    <t>Викторовна</t>
  </si>
  <si>
    <t>Первый заместитель руководителя Агентства Республики Коми по управлению имуществом</t>
  </si>
  <si>
    <t>Мордвинов</t>
  </si>
  <si>
    <t>Александр</t>
  </si>
  <si>
    <t>Львович</t>
  </si>
  <si>
    <t>Профессор кафедры математического анализа федерального государственного бюджетного образовательного учреждения высшего профессинального образования "Коми республиканский педагогический институт"</t>
  </si>
  <si>
    <t>Исаков</t>
  </si>
  <si>
    <t xml:space="preserve">Валерьян </t>
  </si>
  <si>
    <t>Николаевич</t>
  </si>
  <si>
    <t>Заведующий сектором Института социально-экономических и энергетических проблем Севера Коми научного центра УрО РАН</t>
  </si>
  <si>
    <t>Иванов</t>
  </si>
  <si>
    <t xml:space="preserve">Валентин </t>
  </si>
  <si>
    <t>Александрович</t>
  </si>
  <si>
    <t xml:space="preserve">Потапов </t>
  </si>
  <si>
    <t xml:space="preserve">Василий </t>
  </si>
  <si>
    <t>Джонович</t>
  </si>
  <si>
    <t>10.8.</t>
  </si>
  <si>
    <t>Ткачев</t>
  </si>
  <si>
    <t>Сергей</t>
  </si>
  <si>
    <t>Алексеевич</t>
  </si>
  <si>
    <t>10.9.</t>
  </si>
  <si>
    <t>Сухоруков</t>
  </si>
  <si>
    <t>Валентинович</t>
  </si>
  <si>
    <t>Серия 11 № 000309387 свидетельства о внесении записи в ЕГРЮЛ о юридическом лице, зарегистрированном до 01 июля 2002 года</t>
  </si>
  <si>
    <t>Физические лица</t>
  </si>
  <si>
    <t>Закон Российской Федерации от 10 июля 1992 года № 3266-1 "Об образовании"; Федеральный закон "О высшем и послевузовском образовании" от 22 августа 1996 года № 125-ФЗ; Федеральный закон "Об автономных учреждениях" от 03 ноября 2006 года № 174-ФЗ</t>
  </si>
  <si>
    <t>6.4</t>
  </si>
  <si>
    <t>6.5</t>
  </si>
  <si>
    <t>6.6</t>
  </si>
  <si>
    <t>8.1.4</t>
  </si>
  <si>
    <t>4.7.</t>
  </si>
  <si>
    <t>Оказание услуг по предоставлению дополнительного профессионального образования (курсы повышения квалификации)</t>
  </si>
  <si>
    <t>Оказание услуг по предоставлению дополнительного профессионального образования  (семинары)</t>
  </si>
  <si>
    <t>5.7.</t>
  </si>
  <si>
    <t>Оказание услуг по предоставлению дополнительного профессионального образования (семинары)</t>
  </si>
  <si>
    <t>6.7</t>
  </si>
  <si>
    <t>7.4</t>
  </si>
  <si>
    <t>7.5</t>
  </si>
  <si>
    <t>Оказание услуг по предоставлению высшего, послевузовского профессионального образования</t>
  </si>
  <si>
    <t>Чел.</t>
  </si>
  <si>
    <t>Развитие муниципальной службы в Республике Коми (2011-2013 годы)</t>
  </si>
  <si>
    <t>Развитие молодежного предпринимательства в Республике Коми</t>
  </si>
  <si>
    <t>Прибыль после налогообложения</t>
  </si>
  <si>
    <t>Общество с ограниченной ответственностью "Инновация"</t>
  </si>
  <si>
    <t>площадь объектов недвижимого имущества, переданного в безвозмездное пользование</t>
  </si>
  <si>
    <t>Нежилые помещения, расположенные по адресу:  Республика Коми, г. Сыктывкар, ул. Коммунистическая, д. 11 для целей размещения пункта общественного питания</t>
  </si>
  <si>
    <t>Общество с ограниченной ответственностью "Комбинат питания столовой № 21"</t>
  </si>
  <si>
    <t>Договор № 22 аренды недвижимого имущества от "12" марта 2009</t>
  </si>
  <si>
    <t>Получение высшего образования работниками; прием на работу новых работников</t>
  </si>
  <si>
    <t>Прием на работу новых работников</t>
  </si>
  <si>
    <t>Устав АОУ ВПО КРАГС и У</t>
  </si>
  <si>
    <t xml:space="preserve">- лицензия  на право осуществления образовательной деятельности по образовательным программам, указанным в приложениях к настоящей лицензии </t>
  </si>
  <si>
    <t>29 июня 2011</t>
  </si>
  <si>
    <t>Министерство образования РК</t>
  </si>
  <si>
    <t>полностью платно (руб.)</t>
  </si>
  <si>
    <t>Уровень цен (тарифов) соответствует, ценам (тарифам) в регионе</t>
  </si>
  <si>
    <t>Коми республиканская академия государственной службы и управления</t>
  </si>
  <si>
    <t>государственного автономного образовательного  учреждения высшего профессионального образования Республики Коми</t>
  </si>
  <si>
    <t>за 2012 год</t>
  </si>
  <si>
    <t>Попова Л.И.</t>
  </si>
  <si>
    <t>/Попова Л.И../ ________________</t>
  </si>
  <si>
    <t>e-mail: economist@krags.ru</t>
  </si>
  <si>
    <t>телефон исполнителя: 8 (212) 24-40-39</t>
  </si>
  <si>
    <t>/Хозяинова С.Н../ ________________</t>
  </si>
  <si>
    <t>Государственное автономное образовательное учреждение высшего профессионального образования Республики Коми "Коми республиканская академия государственной службы и управления"</t>
  </si>
  <si>
    <t>16 октября 2012 г</t>
  </si>
  <si>
    <t>без срока</t>
  </si>
  <si>
    <t>Серия 90Л01 № 0000428</t>
  </si>
  <si>
    <t>29 мая 2009 г.</t>
  </si>
  <si>
    <t>3.2.3</t>
  </si>
  <si>
    <t>Изменения в Устав ГАОУ ВПО КРАГСиУ</t>
  </si>
  <si>
    <t>28 июня 2012</t>
  </si>
  <si>
    <t>На 31 декабря года, предшествующего отчетному</t>
  </si>
  <si>
    <t>Организация и выполнение научных исследований</t>
  </si>
  <si>
    <t>печ.знак</t>
  </si>
  <si>
    <t>Реализация комплекса мер по модернизации общего образования в Республике Коми</t>
  </si>
  <si>
    <t>9.4.</t>
  </si>
  <si>
    <t>Приобретение основных средств</t>
  </si>
  <si>
    <t>9.5.</t>
  </si>
  <si>
    <t>Реализация комплекса мер по модернизации профессионального образования в Республике Коми</t>
  </si>
  <si>
    <t>9.6.</t>
  </si>
  <si>
    <t>Проведение гражданского молодежного форума</t>
  </si>
  <si>
    <t>9.7.</t>
  </si>
  <si>
    <t>Издание сборника</t>
  </si>
  <si>
    <t xml:space="preserve">Утвержденная руководителем учреждения цена (тариф) на платную услугу (работу) на 31 декабря 2012 года </t>
  </si>
  <si>
    <t>Юридические и физические лица</t>
  </si>
  <si>
    <t>Увольнение 1 кандидата наук</t>
  </si>
  <si>
    <t>На 31 декабря отчетного 2012 года</t>
  </si>
  <si>
    <t>в соответствии с учебными планами</t>
  </si>
  <si>
    <t>Изменение (оптимизация) структуры академии: преобразование отдела управления документацией, введен секретарь руководителя (1);  введение Центра языковых инновационных технологий (8 ставок новых за счет госзадания), планово-экономический отдел (2 ставки), 1 доп.ставка в отдел бухучета (зам.главного бухгалтера), юрисконсульт,  1 зам начальника межкафедрального отдела, 1 замУМУ, 1 редактор в РИО, советник при ректорате, помощник проректора
сократили 1 ставку проректора по информатизации, ввели проректора по учебной работе (ИТОГО 18 доп.ставок)</t>
  </si>
  <si>
    <t>Изменение организационной структуры академии: вывели из штатного расписания  документоведа-архиваруса (0,5) Отдела орг.работы, 0,5 ставку специалиста по воспитательной работе;
0,5 ставки медсестры
ввели 1 ставку председатель студенческого спортклуба;
1 специалист в Центр поддрежки органов госвласти
ИТОГО +0,5 ставки</t>
  </si>
  <si>
    <t>вакантна ставка руководителя школы кадрового резерва</t>
  </si>
  <si>
    <t>вакантна 1 ставка УМУ</t>
  </si>
  <si>
    <t>составлен _20__марта 2013 г.</t>
  </si>
  <si>
    <t>Цены приведены в соответствие с утвержденными нормативами затрат</t>
  </si>
  <si>
    <t xml:space="preserve">Беляев </t>
  </si>
  <si>
    <t xml:space="preserve">Дмитрий </t>
  </si>
  <si>
    <t>Анатольевич</t>
  </si>
  <si>
    <t>Заведующий кафедрой уголовного права и процесса государственного автономного образовательного учреждения высшего профессионального образования Республики Коми "Коми республиканская академия государственной службы и управления"</t>
  </si>
  <si>
    <t>Заведующий кафедрой экономики и государственного и муниципального управления государственного автономного образовательного учреждения высшего профессионального образования Республики Коми "Коми республиканская академия государственной службы и управления"</t>
  </si>
  <si>
    <t>Преподаватель кафедры государственно-правовых дисциплин государственного автономного образовательного учреждения высшего профессионального образования Республики Коми "Коми республиканская академия государственной службы и управления"</t>
  </si>
  <si>
    <t>- лицензия  на право осуществления медицинской деятельности</t>
  </si>
  <si>
    <t>ФС-11-01-000405</t>
  </si>
  <si>
    <t>Федеральная служба по надзору в сфере здравоохранения и социального развития</t>
  </si>
  <si>
    <t>Серия ФС-1 № 0068693</t>
  </si>
  <si>
    <t>Договор на оказание платных образовательных услуг; приказ о стоимости обучения</t>
  </si>
  <si>
    <t>Договор-заявка
Смета на семинар</t>
  </si>
  <si>
    <t>Рост расходов учреждения, включая расходы на содержание недвижимого имущества и в связи с ростом заработной платы</t>
  </si>
  <si>
    <t>Цены приведены в соответствие с утвержденными нормативами затрат с учетом роста расходов учреждения, включая расходы на содержание недвижимого имущества и  ростом заработной платы</t>
  </si>
  <si>
    <t>(протокол заседания наблюдательного совета от 28 марта 2013 г. №    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</si>
</sst>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i/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59"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14" xfId="0" applyFont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6" fillId="0" borderId="13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9" fontId="2" fillId="4" borderId="13" xfId="0" applyNumberFormat="1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32" borderId="0" xfId="0" applyFont="1" applyFill="1" applyAlignment="1">
      <alignment horizontal="left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8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14" fontId="2" fillId="0" borderId="14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16" fontId="2" fillId="0" borderId="14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6" fillId="0" borderId="15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center" wrapText="1"/>
    </xf>
    <xf numFmtId="0" fontId="43" fillId="0" borderId="0" xfId="42" applyAlignment="1">
      <alignment horizontal="left" wrapText="1"/>
    </xf>
    <xf numFmtId="1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right" wrapText="1"/>
    </xf>
    <xf numFmtId="3" fontId="2" fillId="0" borderId="14" xfId="0" applyNumberFormat="1" applyFont="1" applyBorder="1" applyAlignment="1">
      <alignment horizontal="right" wrapText="1"/>
    </xf>
    <xf numFmtId="3" fontId="0" fillId="0" borderId="10" xfId="0" applyNumberForma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0" fillId="33" borderId="10" xfId="0" applyNumberForma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wrapText="1"/>
    </xf>
    <xf numFmtId="3" fontId="2" fillId="33" borderId="14" xfId="0" applyNumberFormat="1" applyFont="1" applyFill="1" applyBorder="1" applyAlignment="1">
      <alignment horizontal="right" wrapText="1"/>
    </xf>
    <xf numFmtId="3" fontId="2" fillId="33" borderId="15" xfId="0" applyNumberFormat="1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wrapText="1"/>
    </xf>
    <xf numFmtId="0" fontId="2" fillId="33" borderId="0" xfId="0" applyFont="1" applyFill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 wrapText="1"/>
    </xf>
    <xf numFmtId="1" fontId="2" fillId="33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vertical="top" wrapText="1"/>
    </xf>
    <xf numFmtId="4" fontId="2" fillId="0" borderId="14" xfId="0" applyNumberFormat="1" applyFont="1" applyBorder="1" applyAlignment="1">
      <alignment vertical="top" wrapText="1"/>
    </xf>
    <xf numFmtId="4" fontId="2" fillId="0" borderId="14" xfId="0" applyNumberFormat="1" applyFont="1" applyBorder="1" applyAlignment="1">
      <alignment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right" wrapText="1"/>
    </xf>
    <xf numFmtId="0" fontId="11" fillId="0" borderId="0" xfId="0" applyFont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1" fontId="11" fillId="0" borderId="18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8" fillId="0" borderId="1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3" fontId="2" fillId="0" borderId="15" xfId="0" applyNumberFormat="1" applyFont="1" applyBorder="1" applyAlignment="1">
      <alignment horizontal="right" wrapText="1"/>
    </xf>
    <xf numFmtId="3" fontId="2" fillId="0" borderId="14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center" vertical="center" wrapText="1"/>
    </xf>
    <xf numFmtId="3" fontId="2" fillId="33" borderId="15" xfId="0" applyNumberFormat="1" applyFont="1" applyFill="1" applyBorder="1" applyAlignment="1">
      <alignment horizontal="right" wrapText="1"/>
    </xf>
    <xf numFmtId="3" fontId="2" fillId="33" borderId="14" xfId="0" applyNumberFormat="1" applyFont="1" applyFill="1" applyBorder="1" applyAlignment="1">
      <alignment horizontal="right" wrapText="1"/>
    </xf>
    <xf numFmtId="0" fontId="6" fillId="0" borderId="2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3" fontId="2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2" fillId="0" borderId="19" xfId="0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BreakPreview" zoomScale="60" zoomScaleNormal="90" zoomScalePageLayoutView="0" workbookViewId="0" topLeftCell="A13">
      <selection activeCell="C31" sqref="C31:G31"/>
    </sheetView>
  </sheetViews>
  <sheetFormatPr defaultColWidth="18.75390625" defaultRowHeight="12.75"/>
  <cols>
    <col min="1" max="16384" width="18.75390625" style="9" customWidth="1"/>
  </cols>
  <sheetData>
    <row r="1" spans="7:8" s="5" customFormat="1" ht="18.75">
      <c r="G1" s="3"/>
      <c r="H1" s="59" t="s">
        <v>114</v>
      </c>
    </row>
    <row r="2" spans="7:8" s="5" customFormat="1" ht="18.75">
      <c r="G2" s="3"/>
      <c r="H2" s="59" t="s">
        <v>30</v>
      </c>
    </row>
    <row r="3" spans="2:8" s="5" customFormat="1" ht="18.75">
      <c r="B3" s="3"/>
      <c r="F3" s="54"/>
      <c r="G3" s="55"/>
      <c r="H3" s="59" t="s">
        <v>246</v>
      </c>
    </row>
    <row r="4" s="5" customFormat="1" ht="18.75">
      <c r="H4" s="61" t="s">
        <v>129</v>
      </c>
    </row>
    <row r="5" s="5" customFormat="1" ht="9.75" customHeight="1">
      <c r="H5" s="60"/>
    </row>
    <row r="6" s="5" customFormat="1" ht="18.75">
      <c r="H6" s="59" t="s">
        <v>134</v>
      </c>
    </row>
    <row r="7" s="5" customFormat="1" ht="12">
      <c r="H7" s="3"/>
    </row>
    <row r="8" s="5" customFormat="1" ht="6" customHeight="1">
      <c r="H8" s="3"/>
    </row>
    <row r="9" spans="2:8" s="5" customFormat="1" ht="26.25">
      <c r="B9" s="152"/>
      <c r="C9" s="152"/>
      <c r="D9" s="152"/>
      <c r="E9" s="65"/>
      <c r="F9" s="141" t="s">
        <v>114</v>
      </c>
      <c r="G9" s="141"/>
      <c r="H9" s="141"/>
    </row>
    <row r="10" spans="2:8" s="5" customFormat="1" ht="20.25">
      <c r="B10" s="106"/>
      <c r="C10" s="106"/>
      <c r="D10" s="106"/>
      <c r="E10" s="106"/>
      <c r="F10" s="141" t="s">
        <v>136</v>
      </c>
      <c r="G10" s="141"/>
      <c r="H10" s="141"/>
    </row>
    <row r="11" spans="2:8" s="5" customFormat="1" ht="48" customHeight="1">
      <c r="B11" s="106"/>
      <c r="C11" s="141" t="s">
        <v>394</v>
      </c>
      <c r="D11" s="141"/>
      <c r="E11" s="141"/>
      <c r="F11" s="141"/>
      <c r="G11" s="141"/>
      <c r="H11" s="141"/>
    </row>
    <row r="12" spans="2:8" s="5" customFormat="1" ht="30.75" customHeight="1">
      <c r="B12" s="147" t="s">
        <v>393</v>
      </c>
      <c r="C12" s="147"/>
      <c r="D12" s="147"/>
      <c r="E12" s="147"/>
      <c r="F12" s="147"/>
      <c r="G12" s="147"/>
      <c r="H12" s="147"/>
    </row>
    <row r="13" spans="2:8" s="5" customFormat="1" ht="24" customHeight="1">
      <c r="B13" s="106"/>
      <c r="C13" s="153" t="s">
        <v>138</v>
      </c>
      <c r="D13" s="153"/>
      <c r="E13" s="153"/>
      <c r="F13" s="153"/>
      <c r="G13" s="153"/>
      <c r="H13" s="153"/>
    </row>
    <row r="14" spans="2:8" s="5" customFormat="1" ht="20.25">
      <c r="B14" s="106"/>
      <c r="C14" s="106"/>
      <c r="D14" s="106"/>
      <c r="E14" s="107"/>
      <c r="F14" s="107"/>
      <c r="G14" s="107"/>
      <c r="H14" s="108" t="s">
        <v>446</v>
      </c>
    </row>
    <row r="15" spans="2:8" s="5" customFormat="1" ht="20.25">
      <c r="B15" s="106"/>
      <c r="C15" s="106"/>
      <c r="D15" s="106"/>
      <c r="E15" s="107"/>
      <c r="F15" s="107"/>
      <c r="G15" s="107"/>
      <c r="H15" s="107"/>
    </row>
    <row r="16" spans="2:8" s="5" customFormat="1" ht="20.25">
      <c r="B16" s="106"/>
      <c r="C16" s="106"/>
      <c r="D16" s="106"/>
      <c r="E16" s="107"/>
      <c r="F16" s="107"/>
      <c r="G16" s="107"/>
      <c r="H16" s="108" t="s">
        <v>139</v>
      </c>
    </row>
    <row r="17" spans="2:8" s="5" customFormat="1" ht="20.25">
      <c r="B17" s="106"/>
      <c r="C17" s="106"/>
      <c r="D17" s="106"/>
      <c r="E17" s="107"/>
      <c r="F17" s="107"/>
      <c r="G17" s="107"/>
      <c r="H17" s="108" t="s">
        <v>137</v>
      </c>
    </row>
    <row r="18" spans="2:8" s="5" customFormat="1" ht="26.25" customHeight="1">
      <c r="B18" s="141" t="s">
        <v>275</v>
      </c>
      <c r="C18" s="141"/>
      <c r="D18" s="141"/>
      <c r="E18" s="141"/>
      <c r="F18" s="141"/>
      <c r="G18" s="141"/>
      <c r="H18" s="141"/>
    </row>
    <row r="19" spans="2:8" s="5" customFormat="1" ht="20.25">
      <c r="B19" s="154"/>
      <c r="C19" s="154"/>
      <c r="D19" s="109"/>
      <c r="E19" s="106"/>
      <c r="F19" s="106" t="s">
        <v>116</v>
      </c>
      <c r="G19" s="106"/>
      <c r="H19" s="106" t="s">
        <v>115</v>
      </c>
    </row>
    <row r="20" spans="2:8" s="5" customFormat="1" ht="87.75" customHeight="1">
      <c r="B20" s="145" t="s">
        <v>401</v>
      </c>
      <c r="C20" s="145"/>
      <c r="D20" s="145"/>
      <c r="E20" s="145"/>
      <c r="F20" s="145"/>
      <c r="G20" s="145"/>
      <c r="H20" s="145"/>
    </row>
    <row r="21" spans="2:8" s="5" customFormat="1" ht="18.75">
      <c r="B21" s="146" t="s">
        <v>140</v>
      </c>
      <c r="C21" s="146"/>
      <c r="D21" s="146"/>
      <c r="E21" s="146"/>
      <c r="F21" s="146"/>
      <c r="G21" s="146"/>
      <c r="H21" s="146"/>
    </row>
    <row r="22" s="5" customFormat="1" ht="12">
      <c r="H22" s="3"/>
    </row>
    <row r="23" spans="1:8" s="1" customFormat="1" ht="25.5">
      <c r="A23" s="2"/>
      <c r="B23" s="144" t="s">
        <v>14</v>
      </c>
      <c r="C23" s="144"/>
      <c r="D23" s="144"/>
      <c r="E23" s="144"/>
      <c r="F23" s="144"/>
      <c r="G23" s="144"/>
      <c r="H23" s="144"/>
    </row>
    <row r="24" spans="1:8" s="1" customFormat="1" ht="22.5">
      <c r="A24" s="2"/>
      <c r="B24" s="155" t="s">
        <v>142</v>
      </c>
      <c r="C24" s="155"/>
      <c r="D24" s="155"/>
      <c r="E24" s="155"/>
      <c r="F24" s="155"/>
      <c r="G24" s="155"/>
      <c r="H24" s="155"/>
    </row>
    <row r="25" spans="1:8" s="1" customFormat="1" ht="22.5">
      <c r="A25" s="2"/>
      <c r="B25" s="140" t="s">
        <v>141</v>
      </c>
      <c r="C25" s="140"/>
      <c r="D25" s="140"/>
      <c r="E25" s="140"/>
      <c r="F25" s="140"/>
      <c r="G25" s="140"/>
      <c r="H25" s="140"/>
    </row>
    <row r="26" spans="1:8" s="1" customFormat="1" ht="22.5">
      <c r="A26" s="2"/>
      <c r="B26" s="140" t="s">
        <v>247</v>
      </c>
      <c r="C26" s="140"/>
      <c r="D26" s="140"/>
      <c r="E26" s="140"/>
      <c r="F26" s="140"/>
      <c r="G26" s="140"/>
      <c r="H26" s="140"/>
    </row>
    <row r="27" spans="1:8" s="1" customFormat="1" ht="22.5">
      <c r="A27" s="2"/>
      <c r="B27" s="140" t="s">
        <v>133</v>
      </c>
      <c r="C27" s="140"/>
      <c r="D27" s="140"/>
      <c r="E27" s="140"/>
      <c r="F27" s="140"/>
      <c r="G27" s="140"/>
      <c r="H27" s="140"/>
    </row>
    <row r="28" spans="1:8" s="1" customFormat="1" ht="22.5">
      <c r="A28" s="2"/>
      <c r="B28" s="140" t="s">
        <v>395</v>
      </c>
      <c r="C28" s="140"/>
      <c r="D28" s="140"/>
      <c r="E28" s="140"/>
      <c r="F28" s="140"/>
      <c r="G28" s="140"/>
      <c r="H28" s="140"/>
    </row>
    <row r="29" spans="1:8" s="1" customFormat="1" ht="22.5">
      <c r="A29" s="2"/>
      <c r="B29" s="49"/>
      <c r="C29" s="49"/>
      <c r="D29" s="49"/>
      <c r="E29" s="49"/>
      <c r="F29" s="49"/>
      <c r="G29" s="49"/>
      <c r="H29" s="49"/>
    </row>
    <row r="30" spans="1:8" s="1" customFormat="1" ht="16.5">
      <c r="A30" s="2"/>
      <c r="B30" s="16"/>
      <c r="C30" s="16"/>
      <c r="D30" s="16"/>
      <c r="E30" s="16"/>
      <c r="F30" s="16"/>
      <c r="G30" s="16"/>
      <c r="H30" s="16"/>
    </row>
    <row r="31" spans="1:8" s="1" customFormat="1" ht="22.5">
      <c r="A31" s="2"/>
      <c r="B31" s="16"/>
      <c r="C31" s="140" t="s">
        <v>430</v>
      </c>
      <c r="D31" s="140"/>
      <c r="E31" s="140"/>
      <c r="F31" s="140"/>
      <c r="G31" s="140"/>
      <c r="H31" s="16"/>
    </row>
    <row r="33" spans="2:8" ht="57.75" customHeight="1">
      <c r="B33" s="142" t="s">
        <v>117</v>
      </c>
      <c r="C33" s="142"/>
      <c r="D33" s="57"/>
      <c r="E33" s="143" t="s">
        <v>118</v>
      </c>
      <c r="F33" s="143"/>
      <c r="G33" s="143"/>
      <c r="H33" s="143"/>
    </row>
    <row r="34" spans="2:8" ht="66.75" customHeight="1">
      <c r="B34" s="142" t="s">
        <v>216</v>
      </c>
      <c r="C34" s="142"/>
      <c r="D34" s="142"/>
      <c r="E34" s="143" t="s">
        <v>247</v>
      </c>
      <c r="F34" s="143"/>
      <c r="G34" s="143"/>
      <c r="H34" s="143"/>
    </row>
    <row r="35" spans="2:8" ht="50.25" customHeight="1">
      <c r="B35" s="58" t="s">
        <v>119</v>
      </c>
      <c r="C35" s="56"/>
      <c r="D35" s="56"/>
      <c r="E35" s="149" t="s">
        <v>278</v>
      </c>
      <c r="F35" s="149"/>
      <c r="G35" s="149"/>
      <c r="H35" s="149"/>
    </row>
    <row r="36" spans="2:8" ht="47.25" customHeight="1">
      <c r="B36" s="142" t="s">
        <v>120</v>
      </c>
      <c r="C36" s="142"/>
      <c r="D36" s="142"/>
      <c r="E36" s="149" t="s">
        <v>278</v>
      </c>
      <c r="F36" s="149"/>
      <c r="G36" s="149"/>
      <c r="H36" s="149"/>
    </row>
    <row r="37" spans="2:8" ht="33" customHeight="1">
      <c r="B37" s="150" t="s">
        <v>121</v>
      </c>
      <c r="C37" s="150"/>
      <c r="D37" s="150"/>
      <c r="E37" s="148">
        <v>1101483010</v>
      </c>
      <c r="F37" s="148"/>
      <c r="G37" s="148"/>
      <c r="H37" s="148"/>
    </row>
    <row r="38" spans="2:8" ht="33" customHeight="1">
      <c r="B38" s="150" t="s">
        <v>122</v>
      </c>
      <c r="C38" s="150"/>
      <c r="D38" s="150"/>
      <c r="E38" s="148">
        <v>110101001</v>
      </c>
      <c r="F38" s="148"/>
      <c r="G38" s="148"/>
      <c r="H38" s="148"/>
    </row>
    <row r="39" spans="2:8" ht="33" customHeight="1">
      <c r="B39" s="150" t="s">
        <v>123</v>
      </c>
      <c r="C39" s="150"/>
      <c r="D39" s="150"/>
      <c r="E39" s="151">
        <v>1031100403784</v>
      </c>
      <c r="F39" s="151"/>
      <c r="G39" s="151"/>
      <c r="H39" s="151"/>
    </row>
    <row r="40" spans="2:8" ht="33" customHeight="1">
      <c r="B40" s="150" t="s">
        <v>127</v>
      </c>
      <c r="C40" s="150"/>
      <c r="D40" s="150"/>
      <c r="E40" s="148" t="s">
        <v>276</v>
      </c>
      <c r="F40" s="148"/>
      <c r="G40" s="148"/>
      <c r="H40" s="148"/>
    </row>
    <row r="41" spans="2:8" ht="33" customHeight="1">
      <c r="B41" s="150" t="s">
        <v>128</v>
      </c>
      <c r="C41" s="150"/>
      <c r="D41" s="150"/>
      <c r="E41" s="148" t="s">
        <v>396</v>
      </c>
      <c r="F41" s="148"/>
      <c r="G41" s="148"/>
      <c r="H41" s="148"/>
    </row>
    <row r="42" spans="2:8" ht="23.25">
      <c r="B42" s="56"/>
      <c r="C42" s="56"/>
      <c r="D42" s="56"/>
      <c r="E42" s="56"/>
      <c r="F42" s="56"/>
      <c r="G42" s="56"/>
      <c r="H42" s="56"/>
    </row>
    <row r="43" spans="2:7" ht="27" customHeight="1">
      <c r="B43" s="51" t="s">
        <v>124</v>
      </c>
      <c r="C43" s="50"/>
      <c r="D43" s="50"/>
      <c r="E43" s="156" t="s">
        <v>277</v>
      </c>
      <c r="F43" s="156"/>
      <c r="G43" s="156"/>
    </row>
    <row r="44" spans="2:7" ht="15">
      <c r="B44" s="52"/>
      <c r="E44" s="157" t="s">
        <v>116</v>
      </c>
      <c r="F44" s="157"/>
      <c r="G44" s="9" t="s">
        <v>115</v>
      </c>
    </row>
    <row r="45" spans="2:6" ht="15">
      <c r="B45" s="52"/>
      <c r="E45" s="48"/>
      <c r="F45" s="48"/>
    </row>
    <row r="46" spans="2:7" ht="18.75">
      <c r="B46" s="53" t="s">
        <v>125</v>
      </c>
      <c r="E46" s="156" t="s">
        <v>397</v>
      </c>
      <c r="F46" s="156"/>
      <c r="G46" s="156"/>
    </row>
    <row r="47" spans="2:7" ht="15">
      <c r="B47" s="52"/>
      <c r="E47" s="157" t="s">
        <v>116</v>
      </c>
      <c r="F47" s="157"/>
      <c r="G47" s="9" t="s">
        <v>115</v>
      </c>
    </row>
    <row r="48" ht="15">
      <c r="B48" s="52"/>
    </row>
    <row r="49" spans="2:7" ht="18.75">
      <c r="B49" s="53" t="s">
        <v>126</v>
      </c>
      <c r="E49" s="156" t="s">
        <v>400</v>
      </c>
      <c r="F49" s="156"/>
      <c r="G49" s="156"/>
    </row>
    <row r="50" spans="2:7" ht="15">
      <c r="B50" s="52"/>
      <c r="E50" s="157" t="s">
        <v>116</v>
      </c>
      <c r="F50" s="157"/>
      <c r="G50" s="9" t="s">
        <v>115</v>
      </c>
    </row>
    <row r="51" ht="15">
      <c r="B51" s="52"/>
    </row>
    <row r="52" ht="15">
      <c r="B52" s="52" t="s">
        <v>399</v>
      </c>
    </row>
    <row r="53" ht="15">
      <c r="B53" s="52" t="s">
        <v>398</v>
      </c>
    </row>
    <row r="54" ht="15">
      <c r="B54" s="87"/>
    </row>
  </sheetData>
  <sheetProtection/>
  <mergeCells count="40">
    <mergeCell ref="B38:D38"/>
    <mergeCell ref="E49:G49"/>
    <mergeCell ref="E50:F50"/>
    <mergeCell ref="E46:G46"/>
    <mergeCell ref="E47:F47"/>
    <mergeCell ref="E44:F44"/>
    <mergeCell ref="E43:G43"/>
    <mergeCell ref="B39:D39"/>
    <mergeCell ref="B40:D40"/>
    <mergeCell ref="B41:D41"/>
    <mergeCell ref="E39:H39"/>
    <mergeCell ref="E40:H40"/>
    <mergeCell ref="E41:H41"/>
    <mergeCell ref="B9:D9"/>
    <mergeCell ref="F9:H9"/>
    <mergeCell ref="B33:C33"/>
    <mergeCell ref="B18:H18"/>
    <mergeCell ref="C13:H13"/>
    <mergeCell ref="B19:C19"/>
    <mergeCell ref="B24:H24"/>
    <mergeCell ref="B21:H21"/>
    <mergeCell ref="B25:H25"/>
    <mergeCell ref="B12:H12"/>
    <mergeCell ref="C11:H11"/>
    <mergeCell ref="E38:H38"/>
    <mergeCell ref="B36:D36"/>
    <mergeCell ref="E35:H35"/>
    <mergeCell ref="E36:H36"/>
    <mergeCell ref="E37:H37"/>
    <mergeCell ref="B37:D37"/>
    <mergeCell ref="C31:G31"/>
    <mergeCell ref="F10:H10"/>
    <mergeCell ref="B34:D34"/>
    <mergeCell ref="E34:H34"/>
    <mergeCell ref="E33:H33"/>
    <mergeCell ref="B26:H26"/>
    <mergeCell ref="B23:H23"/>
    <mergeCell ref="B27:H27"/>
    <mergeCell ref="B20:H20"/>
    <mergeCell ref="B28:H2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view="pageBreakPreview" zoomScale="95" zoomScaleNormal="84" zoomScaleSheetLayoutView="95" workbookViewId="0" topLeftCell="C66">
      <selection activeCell="I67" sqref="I67"/>
    </sheetView>
  </sheetViews>
  <sheetFormatPr defaultColWidth="18.75390625" defaultRowHeight="12.75"/>
  <cols>
    <col min="1" max="1" width="6.25390625" style="9" customWidth="1"/>
    <col min="2" max="2" width="46.625" style="9" customWidth="1"/>
    <col min="3" max="4" width="18.75390625" style="9" customWidth="1"/>
    <col min="5" max="5" width="33.00390625" style="9" customWidth="1"/>
    <col min="6" max="7" width="18.75390625" style="9" customWidth="1"/>
    <col min="8" max="8" width="20.75390625" style="9" customWidth="1"/>
    <col min="9" max="16384" width="18.75390625" style="9" customWidth="1"/>
  </cols>
  <sheetData>
    <row r="1" spans="1:8" ht="15">
      <c r="A1" s="20"/>
      <c r="B1" s="218" t="s">
        <v>3</v>
      </c>
      <c r="C1" s="218"/>
      <c r="D1" s="218"/>
      <c r="E1" s="218"/>
      <c r="F1" s="218"/>
      <c r="G1" s="218"/>
      <c r="H1" s="219"/>
    </row>
    <row r="2" spans="1:8" ht="15">
      <c r="A2" s="21"/>
      <c r="B2" s="220" t="s">
        <v>35</v>
      </c>
      <c r="C2" s="220"/>
      <c r="D2" s="220"/>
      <c r="E2" s="220"/>
      <c r="F2" s="220"/>
      <c r="G2" s="220"/>
      <c r="H2" s="221"/>
    </row>
    <row r="3" spans="1:8" s="18" customFormat="1" ht="14.25" customHeight="1">
      <c r="A3" s="19">
        <v>1</v>
      </c>
      <c r="B3" s="224" t="s">
        <v>27</v>
      </c>
      <c r="C3" s="225"/>
      <c r="D3" s="225"/>
      <c r="E3" s="225"/>
      <c r="F3" s="225"/>
      <c r="G3" s="225"/>
      <c r="H3" s="43" t="s">
        <v>130</v>
      </c>
    </row>
    <row r="4" spans="1:8" ht="15">
      <c r="A4" s="17" t="s">
        <v>31</v>
      </c>
      <c r="B4" s="209" t="s">
        <v>279</v>
      </c>
      <c r="C4" s="210"/>
      <c r="D4" s="210"/>
      <c r="E4" s="210"/>
      <c r="F4" s="210"/>
      <c r="G4" s="217"/>
      <c r="H4" s="12" t="s">
        <v>280</v>
      </c>
    </row>
    <row r="5" spans="1:8" ht="15" hidden="1">
      <c r="A5" s="17" t="s">
        <v>32</v>
      </c>
      <c r="B5" s="230"/>
      <c r="C5" s="231"/>
      <c r="D5" s="231"/>
      <c r="E5" s="231"/>
      <c r="F5" s="231"/>
      <c r="G5" s="232"/>
      <c r="H5" s="12"/>
    </row>
    <row r="6" spans="1:8" ht="15" hidden="1">
      <c r="A6" s="17" t="s">
        <v>33</v>
      </c>
      <c r="B6" s="230"/>
      <c r="C6" s="231"/>
      <c r="D6" s="231"/>
      <c r="E6" s="231"/>
      <c r="F6" s="231"/>
      <c r="G6" s="232"/>
      <c r="H6" s="12"/>
    </row>
    <row r="7" spans="1:8" ht="30">
      <c r="A7" s="17" t="s">
        <v>34</v>
      </c>
      <c r="B7" s="209"/>
      <c r="C7" s="210"/>
      <c r="D7" s="210"/>
      <c r="E7" s="210"/>
      <c r="F7" s="210"/>
      <c r="G7" s="217"/>
      <c r="H7" s="12"/>
    </row>
    <row r="8" spans="1:8" ht="30.75" customHeight="1">
      <c r="A8" s="23">
        <v>2</v>
      </c>
      <c r="B8" s="224" t="s">
        <v>28</v>
      </c>
      <c r="C8" s="225"/>
      <c r="D8" s="225"/>
      <c r="E8" s="225"/>
      <c r="F8" s="225"/>
      <c r="G8" s="233"/>
      <c r="H8" s="43" t="s">
        <v>130</v>
      </c>
    </row>
    <row r="9" spans="1:8" ht="15">
      <c r="A9" s="17" t="s">
        <v>36</v>
      </c>
      <c r="B9" s="183" t="s">
        <v>281</v>
      </c>
      <c r="C9" s="184"/>
      <c r="D9" s="184"/>
      <c r="E9" s="184"/>
      <c r="F9" s="184"/>
      <c r="G9" s="185"/>
      <c r="H9" s="88" t="s">
        <v>282</v>
      </c>
    </row>
    <row r="10" spans="1:8" ht="15">
      <c r="A10" s="17" t="s">
        <v>37</v>
      </c>
      <c r="B10" s="183" t="s">
        <v>284</v>
      </c>
      <c r="C10" s="184"/>
      <c r="D10" s="184"/>
      <c r="E10" s="184"/>
      <c r="F10" s="184"/>
      <c r="G10" s="185"/>
      <c r="H10" s="88" t="s">
        <v>286</v>
      </c>
    </row>
    <row r="11" spans="1:8" ht="15">
      <c r="A11" s="17" t="s">
        <v>38</v>
      </c>
      <c r="B11" s="183" t="s">
        <v>285</v>
      </c>
      <c r="C11" s="184"/>
      <c r="D11" s="184"/>
      <c r="E11" s="184"/>
      <c r="F11" s="184"/>
      <c r="G11" s="185"/>
      <c r="H11" s="88" t="s">
        <v>283</v>
      </c>
    </row>
    <row r="12" spans="1:8" ht="15">
      <c r="A12" s="17" t="s">
        <v>287</v>
      </c>
      <c r="B12" s="183" t="s">
        <v>288</v>
      </c>
      <c r="C12" s="184"/>
      <c r="D12" s="184"/>
      <c r="E12" s="184"/>
      <c r="F12" s="184"/>
      <c r="G12" s="185"/>
      <c r="H12" s="88" t="s">
        <v>289</v>
      </c>
    </row>
    <row r="13" spans="1:8" ht="15">
      <c r="A13" s="17" t="s">
        <v>290</v>
      </c>
      <c r="B13" s="183" t="s">
        <v>291</v>
      </c>
      <c r="C13" s="184"/>
      <c r="D13" s="184"/>
      <c r="E13" s="184"/>
      <c r="F13" s="184"/>
      <c r="G13" s="185"/>
      <c r="H13" s="88" t="s">
        <v>292</v>
      </c>
    </row>
    <row r="14" spans="1:8" ht="15">
      <c r="A14" s="17" t="s">
        <v>293</v>
      </c>
      <c r="B14" s="183" t="s">
        <v>294</v>
      </c>
      <c r="C14" s="184"/>
      <c r="D14" s="184"/>
      <c r="E14" s="184"/>
      <c r="F14" s="184"/>
      <c r="G14" s="185"/>
      <c r="H14" s="88" t="s">
        <v>295</v>
      </c>
    </row>
    <row r="15" spans="1:8" ht="15">
      <c r="A15" s="17" t="s">
        <v>296</v>
      </c>
      <c r="B15" s="183" t="s">
        <v>297</v>
      </c>
      <c r="C15" s="184"/>
      <c r="D15" s="184"/>
      <c r="E15" s="184"/>
      <c r="F15" s="184"/>
      <c r="G15" s="185"/>
      <c r="H15" s="88" t="s">
        <v>298</v>
      </c>
    </row>
    <row r="16" spans="1:8" ht="15">
      <c r="A16" s="17" t="s">
        <v>299</v>
      </c>
      <c r="B16" s="183" t="s">
        <v>300</v>
      </c>
      <c r="C16" s="184"/>
      <c r="D16" s="184"/>
      <c r="E16" s="184"/>
      <c r="F16" s="184"/>
      <c r="G16" s="185"/>
      <c r="H16" s="88" t="s">
        <v>301</v>
      </c>
    </row>
    <row r="17" spans="1:8" ht="15">
      <c r="A17" s="17" t="s">
        <v>302</v>
      </c>
      <c r="B17" s="183" t="s">
        <v>303</v>
      </c>
      <c r="C17" s="184"/>
      <c r="D17" s="184"/>
      <c r="E17" s="184"/>
      <c r="F17" s="184"/>
      <c r="G17" s="185"/>
      <c r="H17" s="88" t="s">
        <v>304</v>
      </c>
    </row>
    <row r="18" spans="1:8" ht="15">
      <c r="A18" s="17" t="s">
        <v>305</v>
      </c>
      <c r="B18" s="183" t="s">
        <v>306</v>
      </c>
      <c r="C18" s="184"/>
      <c r="D18" s="184"/>
      <c r="E18" s="184"/>
      <c r="F18" s="184"/>
      <c r="G18" s="185"/>
      <c r="H18" s="88" t="s">
        <v>307</v>
      </c>
    </row>
    <row r="19" spans="1:8" ht="15">
      <c r="A19" s="17" t="s">
        <v>308</v>
      </c>
      <c r="B19" s="183" t="s">
        <v>309</v>
      </c>
      <c r="C19" s="184"/>
      <c r="D19" s="184"/>
      <c r="E19" s="184"/>
      <c r="F19" s="184"/>
      <c r="G19" s="185"/>
      <c r="H19" s="88" t="s">
        <v>310</v>
      </c>
    </row>
    <row r="20" spans="1:8" ht="30">
      <c r="A20" s="17" t="s">
        <v>34</v>
      </c>
      <c r="B20" s="183"/>
      <c r="C20" s="184"/>
      <c r="D20" s="184"/>
      <c r="E20" s="184"/>
      <c r="F20" s="184"/>
      <c r="G20" s="185"/>
      <c r="H20" s="4"/>
    </row>
    <row r="21" spans="1:8" ht="31.5" customHeight="1">
      <c r="A21" s="28">
        <v>3</v>
      </c>
      <c r="B21" s="226" t="s">
        <v>207</v>
      </c>
      <c r="C21" s="227"/>
      <c r="D21" s="227"/>
      <c r="E21" s="227"/>
      <c r="F21" s="227"/>
      <c r="G21" s="227"/>
      <c r="H21" s="227"/>
    </row>
    <row r="22" spans="1:8" ht="45">
      <c r="A22" s="7" t="s">
        <v>0</v>
      </c>
      <c r="B22" s="4" t="s">
        <v>47</v>
      </c>
      <c r="C22" s="4" t="s">
        <v>43</v>
      </c>
      <c r="D22" s="24" t="s">
        <v>44</v>
      </c>
      <c r="E22" s="24" t="s">
        <v>45</v>
      </c>
      <c r="F22" s="165" t="s">
        <v>42</v>
      </c>
      <c r="G22" s="192"/>
      <c r="H22" s="24" t="s">
        <v>46</v>
      </c>
    </row>
    <row r="23" spans="1:8" ht="105">
      <c r="A23" s="8" t="s">
        <v>53</v>
      </c>
      <c r="B23" s="111" t="s">
        <v>56</v>
      </c>
      <c r="C23" s="135">
        <v>37291</v>
      </c>
      <c r="D23" s="136" t="s">
        <v>311</v>
      </c>
      <c r="E23" s="111"/>
      <c r="F23" s="167" t="s">
        <v>312</v>
      </c>
      <c r="G23" s="198"/>
      <c r="H23" s="62" t="s">
        <v>360</v>
      </c>
    </row>
    <row r="24" spans="1:8" ht="15">
      <c r="A24" s="8" t="s">
        <v>54</v>
      </c>
      <c r="B24" s="188" t="s">
        <v>250</v>
      </c>
      <c r="C24" s="188"/>
      <c r="D24" s="188"/>
      <c r="E24" s="188"/>
      <c r="F24" s="188"/>
      <c r="G24" s="188"/>
      <c r="H24" s="188"/>
    </row>
    <row r="25" spans="1:8" ht="60">
      <c r="A25" s="8" t="s">
        <v>155</v>
      </c>
      <c r="B25" s="89" t="s">
        <v>388</v>
      </c>
      <c r="C25" s="4" t="s">
        <v>402</v>
      </c>
      <c r="D25" s="24">
        <v>391</v>
      </c>
      <c r="E25" s="24" t="s">
        <v>403</v>
      </c>
      <c r="F25" s="169" t="s">
        <v>313</v>
      </c>
      <c r="G25" s="171"/>
      <c r="H25" s="62" t="s">
        <v>404</v>
      </c>
    </row>
    <row r="26" spans="1:8" ht="58.5" customHeight="1">
      <c r="A26" s="8" t="s">
        <v>156</v>
      </c>
      <c r="B26" s="137" t="s">
        <v>438</v>
      </c>
      <c r="C26" s="111" t="s">
        <v>405</v>
      </c>
      <c r="D26" s="111" t="s">
        <v>439</v>
      </c>
      <c r="E26" s="138">
        <v>41788</v>
      </c>
      <c r="F26" s="167" t="s">
        <v>440</v>
      </c>
      <c r="G26" s="198"/>
      <c r="H26" s="139" t="s">
        <v>441</v>
      </c>
    </row>
    <row r="27" spans="1:8" ht="15" hidden="1">
      <c r="A27" s="17" t="s">
        <v>406</v>
      </c>
      <c r="B27" s="17" t="s">
        <v>57</v>
      </c>
      <c r="C27" s="12"/>
      <c r="D27" s="13"/>
      <c r="E27" s="13"/>
      <c r="F27" s="186"/>
      <c r="G27" s="187"/>
      <c r="H27" s="29"/>
    </row>
    <row r="28" spans="1:8" ht="44.25" customHeight="1">
      <c r="A28" s="8" t="s">
        <v>55</v>
      </c>
      <c r="B28" s="104" t="s">
        <v>248</v>
      </c>
      <c r="C28" s="4"/>
      <c r="D28" s="24"/>
      <c r="E28" s="24"/>
      <c r="F28" s="169"/>
      <c r="G28" s="171"/>
      <c r="H28" s="62"/>
    </row>
    <row r="29" spans="1:8" ht="81.75" customHeight="1">
      <c r="A29" s="8"/>
      <c r="B29" s="89" t="s">
        <v>388</v>
      </c>
      <c r="C29" s="4" t="s">
        <v>402</v>
      </c>
      <c r="D29" s="24">
        <v>391</v>
      </c>
      <c r="E29" s="24" t="s">
        <v>403</v>
      </c>
      <c r="F29" s="169" t="s">
        <v>313</v>
      </c>
      <c r="G29" s="171"/>
      <c r="H29" s="62" t="s">
        <v>404</v>
      </c>
    </row>
    <row r="30" spans="1:8" ht="22.5" customHeight="1">
      <c r="A30" s="17"/>
      <c r="B30" s="111" t="s">
        <v>387</v>
      </c>
      <c r="C30" s="62" t="s">
        <v>389</v>
      </c>
      <c r="D30" s="105">
        <v>939</v>
      </c>
      <c r="E30" s="105"/>
      <c r="F30" s="173" t="s">
        <v>390</v>
      </c>
      <c r="G30" s="174"/>
      <c r="H30" s="62"/>
    </row>
    <row r="31" spans="1:8" ht="22.5" customHeight="1">
      <c r="A31" s="110"/>
      <c r="B31" s="111" t="s">
        <v>407</v>
      </c>
      <c r="C31" s="62" t="s">
        <v>408</v>
      </c>
      <c r="D31" s="105">
        <v>232</v>
      </c>
      <c r="E31" s="105"/>
      <c r="F31" s="172" t="s">
        <v>390</v>
      </c>
      <c r="G31" s="172"/>
      <c r="H31" s="62"/>
    </row>
    <row r="32" spans="1:8" s="22" customFormat="1" ht="33" customHeight="1">
      <c r="A32" s="26">
        <v>4</v>
      </c>
      <c r="B32" s="222" t="s">
        <v>249</v>
      </c>
      <c r="C32" s="223"/>
      <c r="D32" s="223"/>
      <c r="E32" s="223"/>
      <c r="F32" s="223"/>
      <c r="G32" s="223"/>
      <c r="H32" s="223"/>
    </row>
    <row r="33" spans="1:8" ht="30">
      <c r="A33" s="4" t="s">
        <v>0</v>
      </c>
      <c r="B33" s="4" t="s">
        <v>29</v>
      </c>
      <c r="C33" s="229" t="s">
        <v>15</v>
      </c>
      <c r="D33" s="229"/>
      <c r="E33" s="229"/>
      <c r="F33" s="169" t="s">
        <v>16</v>
      </c>
      <c r="G33" s="171"/>
      <c r="H33" s="24" t="s">
        <v>131</v>
      </c>
    </row>
    <row r="34" spans="1:8" ht="86.25" customHeight="1">
      <c r="A34" s="17" t="s">
        <v>39</v>
      </c>
      <c r="B34" s="90" t="s">
        <v>314</v>
      </c>
      <c r="C34" s="162" t="s">
        <v>362</v>
      </c>
      <c r="D34" s="163"/>
      <c r="E34" s="164"/>
      <c r="F34" s="169" t="s">
        <v>442</v>
      </c>
      <c r="G34" s="171"/>
      <c r="H34" s="62" t="s">
        <v>361</v>
      </c>
    </row>
    <row r="35" spans="1:8" ht="77.25" customHeight="1">
      <c r="A35" s="17" t="s">
        <v>40</v>
      </c>
      <c r="B35" s="90" t="s">
        <v>315</v>
      </c>
      <c r="C35" s="162" t="s">
        <v>362</v>
      </c>
      <c r="D35" s="163"/>
      <c r="E35" s="164"/>
      <c r="F35" s="169" t="s">
        <v>442</v>
      </c>
      <c r="G35" s="171"/>
      <c r="H35" s="62" t="s">
        <v>361</v>
      </c>
    </row>
    <row r="36" spans="1:8" ht="79.5" customHeight="1">
      <c r="A36" s="17" t="s">
        <v>41</v>
      </c>
      <c r="B36" s="90" t="s">
        <v>316</v>
      </c>
      <c r="C36" s="162" t="s">
        <v>362</v>
      </c>
      <c r="D36" s="163"/>
      <c r="E36" s="164"/>
      <c r="F36" s="169" t="s">
        <v>442</v>
      </c>
      <c r="G36" s="171"/>
      <c r="H36" s="62" t="s">
        <v>361</v>
      </c>
    </row>
    <row r="37" spans="1:8" ht="87.75" customHeight="1">
      <c r="A37" s="17" t="s">
        <v>317</v>
      </c>
      <c r="B37" s="90" t="s">
        <v>318</v>
      </c>
      <c r="C37" s="162" t="s">
        <v>362</v>
      </c>
      <c r="D37" s="163"/>
      <c r="E37" s="164"/>
      <c r="F37" s="169" t="s">
        <v>442</v>
      </c>
      <c r="G37" s="171"/>
      <c r="H37" s="62" t="s">
        <v>361</v>
      </c>
    </row>
    <row r="38" spans="1:8" ht="96.75" customHeight="1">
      <c r="A38" s="17" t="s">
        <v>319</v>
      </c>
      <c r="B38" s="90" t="s">
        <v>322</v>
      </c>
      <c r="C38" s="162" t="s">
        <v>362</v>
      </c>
      <c r="D38" s="163"/>
      <c r="E38" s="164"/>
      <c r="F38" s="169" t="s">
        <v>442</v>
      </c>
      <c r="G38" s="171"/>
      <c r="H38" s="62" t="s">
        <v>361</v>
      </c>
    </row>
    <row r="39" spans="1:8" ht="116.25" customHeight="1">
      <c r="A39" s="17" t="s">
        <v>323</v>
      </c>
      <c r="B39" s="90" t="s">
        <v>368</v>
      </c>
      <c r="C39" s="162" t="s">
        <v>362</v>
      </c>
      <c r="D39" s="163"/>
      <c r="E39" s="164"/>
      <c r="F39" s="167" t="s">
        <v>442</v>
      </c>
      <c r="G39" s="198"/>
      <c r="H39" s="62" t="s">
        <v>422</v>
      </c>
    </row>
    <row r="40" spans="1:8" ht="114" customHeight="1">
      <c r="A40" s="17" t="s">
        <v>367</v>
      </c>
      <c r="B40" s="90" t="s">
        <v>369</v>
      </c>
      <c r="C40" s="162" t="s">
        <v>362</v>
      </c>
      <c r="D40" s="163"/>
      <c r="E40" s="164"/>
      <c r="F40" s="169" t="s">
        <v>443</v>
      </c>
      <c r="G40" s="171"/>
      <c r="H40" s="62" t="s">
        <v>361</v>
      </c>
    </row>
    <row r="41" spans="1:8" ht="15" customHeight="1">
      <c r="A41" s="26">
        <v>5</v>
      </c>
      <c r="B41" s="175" t="s">
        <v>148</v>
      </c>
      <c r="C41" s="176"/>
      <c r="D41" s="176"/>
      <c r="E41" s="176"/>
      <c r="F41" s="176"/>
      <c r="G41" s="176"/>
      <c r="H41" s="176"/>
    </row>
    <row r="42" spans="1:8" ht="15" customHeight="1">
      <c r="A42" s="193" t="s">
        <v>0</v>
      </c>
      <c r="B42" s="193" t="s">
        <v>29</v>
      </c>
      <c r="C42" s="169" t="s">
        <v>151</v>
      </c>
      <c r="D42" s="171"/>
      <c r="E42" s="169" t="s">
        <v>149</v>
      </c>
      <c r="F42" s="171"/>
      <c r="G42" s="169" t="s">
        <v>150</v>
      </c>
      <c r="H42" s="171"/>
    </row>
    <row r="43" spans="1:8" ht="45">
      <c r="A43" s="194"/>
      <c r="B43" s="194"/>
      <c r="C43" s="67" t="s">
        <v>152</v>
      </c>
      <c r="D43" s="67" t="s">
        <v>153</v>
      </c>
      <c r="E43" s="67" t="s">
        <v>152</v>
      </c>
      <c r="F43" s="67" t="s">
        <v>153</v>
      </c>
      <c r="G43" s="67" t="s">
        <v>152</v>
      </c>
      <c r="H43" s="67" t="s">
        <v>153</v>
      </c>
    </row>
    <row r="44" spans="1:8" ht="45">
      <c r="A44" s="71" t="s">
        <v>50</v>
      </c>
      <c r="B44" s="90" t="s">
        <v>314</v>
      </c>
      <c r="C44" s="92">
        <v>19</v>
      </c>
      <c r="D44" s="115">
        <v>15</v>
      </c>
      <c r="E44" s="92" t="s">
        <v>321</v>
      </c>
      <c r="F44" s="92" t="s">
        <v>321</v>
      </c>
      <c r="G44" s="94">
        <v>189</v>
      </c>
      <c r="H44" s="117">
        <v>288</v>
      </c>
    </row>
    <row r="45" spans="1:8" ht="45">
      <c r="A45" s="71" t="s">
        <v>51</v>
      </c>
      <c r="B45" s="90" t="s">
        <v>315</v>
      </c>
      <c r="C45" s="92">
        <v>21</v>
      </c>
      <c r="D45" s="115">
        <f>(19*4+13*8)/12</f>
        <v>15</v>
      </c>
      <c r="E45" s="92" t="s">
        <v>321</v>
      </c>
      <c r="F45" s="92" t="s">
        <v>321</v>
      </c>
      <c r="G45" s="94">
        <v>1023</v>
      </c>
      <c r="H45" s="117">
        <v>1044</v>
      </c>
    </row>
    <row r="46" spans="1:8" ht="45">
      <c r="A46" s="71" t="s">
        <v>87</v>
      </c>
      <c r="B46" s="90" t="s">
        <v>316</v>
      </c>
      <c r="C46" s="92" t="s">
        <v>321</v>
      </c>
      <c r="D46" s="92" t="s">
        <v>321</v>
      </c>
      <c r="E46" s="92" t="s">
        <v>321</v>
      </c>
      <c r="F46" s="92" t="s">
        <v>321</v>
      </c>
      <c r="G46" s="94">
        <v>6</v>
      </c>
      <c r="H46" s="117">
        <v>10</v>
      </c>
    </row>
    <row r="47" spans="1:8" ht="45">
      <c r="A47" s="71" t="s">
        <v>320</v>
      </c>
      <c r="B47" s="90" t="s">
        <v>318</v>
      </c>
      <c r="C47" s="92"/>
      <c r="D47" s="92" t="s">
        <v>321</v>
      </c>
      <c r="E47" s="92" t="s">
        <v>321</v>
      </c>
      <c r="F47" s="92" t="s">
        <v>321</v>
      </c>
      <c r="G47" s="94">
        <v>14</v>
      </c>
      <c r="H47" s="117">
        <v>0</v>
      </c>
    </row>
    <row r="48" spans="1:8" ht="45">
      <c r="A48" s="17" t="s">
        <v>326</v>
      </c>
      <c r="B48" s="90" t="s">
        <v>325</v>
      </c>
      <c r="C48" s="92" t="s">
        <v>321</v>
      </c>
      <c r="D48" s="92">
        <v>25</v>
      </c>
      <c r="E48" s="92" t="s">
        <v>321</v>
      </c>
      <c r="F48" s="92" t="s">
        <v>321</v>
      </c>
      <c r="G48" s="94">
        <v>69</v>
      </c>
      <c r="H48" s="117">
        <v>44</v>
      </c>
    </row>
    <row r="49" spans="1:8" ht="45">
      <c r="A49" s="91" t="s">
        <v>327</v>
      </c>
      <c r="B49" s="90" t="s">
        <v>324</v>
      </c>
      <c r="C49" s="92" t="s">
        <v>321</v>
      </c>
      <c r="D49" s="92">
        <v>497</v>
      </c>
      <c r="E49" s="92" t="s">
        <v>321</v>
      </c>
      <c r="F49" s="92" t="s">
        <v>321</v>
      </c>
      <c r="G49" s="94">
        <v>529</v>
      </c>
      <c r="H49" s="117">
        <v>602</v>
      </c>
    </row>
    <row r="50" spans="1:8" ht="45">
      <c r="A50" s="91" t="s">
        <v>370</v>
      </c>
      <c r="B50" s="90" t="s">
        <v>371</v>
      </c>
      <c r="C50" s="92" t="s">
        <v>321</v>
      </c>
      <c r="D50" s="92" t="s">
        <v>321</v>
      </c>
      <c r="E50" s="92" t="s">
        <v>321</v>
      </c>
      <c r="F50" s="92" t="s">
        <v>321</v>
      </c>
      <c r="G50" s="94">
        <v>238</v>
      </c>
      <c r="H50" s="117">
        <v>491</v>
      </c>
    </row>
    <row r="51" spans="1:8" ht="19.5" customHeight="1">
      <c r="A51" s="26">
        <v>6</v>
      </c>
      <c r="B51" s="201" t="s">
        <v>154</v>
      </c>
      <c r="C51" s="202"/>
      <c r="D51" s="202"/>
      <c r="E51" s="202"/>
      <c r="F51" s="202"/>
      <c r="G51" s="202"/>
      <c r="H51" s="202"/>
    </row>
    <row r="52" spans="1:8" ht="15">
      <c r="A52" s="193" t="s">
        <v>0</v>
      </c>
      <c r="B52" s="203" t="s">
        <v>29</v>
      </c>
      <c r="C52" s="204"/>
      <c r="D52" s="205"/>
      <c r="E52" s="169" t="s">
        <v>149</v>
      </c>
      <c r="F52" s="171"/>
      <c r="G52" s="169" t="s">
        <v>391</v>
      </c>
      <c r="H52" s="171"/>
    </row>
    <row r="53" spans="1:8" ht="45">
      <c r="A53" s="194"/>
      <c r="B53" s="206"/>
      <c r="C53" s="207"/>
      <c r="D53" s="208"/>
      <c r="E53" s="67" t="s">
        <v>152</v>
      </c>
      <c r="F53" s="67" t="s">
        <v>153</v>
      </c>
      <c r="G53" s="67" t="s">
        <v>152</v>
      </c>
      <c r="H53" s="67" t="s">
        <v>153</v>
      </c>
    </row>
    <row r="54" spans="1:8" ht="25.5" customHeight="1">
      <c r="A54" s="71" t="s">
        <v>67</v>
      </c>
      <c r="B54" s="186" t="s">
        <v>314</v>
      </c>
      <c r="C54" s="195"/>
      <c r="D54" s="187"/>
      <c r="E54" s="93" t="s">
        <v>321</v>
      </c>
      <c r="F54" s="93" t="s">
        <v>321</v>
      </c>
      <c r="G54" s="94">
        <v>65700</v>
      </c>
      <c r="H54" s="117">
        <v>60200</v>
      </c>
    </row>
    <row r="55" spans="1:8" ht="30.75" customHeight="1">
      <c r="A55" s="71" t="s">
        <v>68</v>
      </c>
      <c r="B55" s="186" t="s">
        <v>315</v>
      </c>
      <c r="C55" s="195"/>
      <c r="D55" s="187"/>
      <c r="E55" s="93" t="s">
        <v>321</v>
      </c>
      <c r="F55" s="93" t="s">
        <v>321</v>
      </c>
      <c r="G55" s="94">
        <v>44300</v>
      </c>
      <c r="H55" s="117">
        <v>40000</v>
      </c>
    </row>
    <row r="56" spans="1:8" ht="27.75" customHeight="1">
      <c r="A56" s="71" t="s">
        <v>72</v>
      </c>
      <c r="B56" s="159" t="s">
        <v>316</v>
      </c>
      <c r="C56" s="160"/>
      <c r="D56" s="161"/>
      <c r="E56" s="93" t="s">
        <v>321</v>
      </c>
      <c r="F56" s="93" t="s">
        <v>321</v>
      </c>
      <c r="G56" s="94">
        <v>16100</v>
      </c>
      <c r="H56" s="117">
        <v>47670</v>
      </c>
    </row>
    <row r="57" spans="1:8" ht="30" customHeight="1">
      <c r="A57" s="71" t="s">
        <v>363</v>
      </c>
      <c r="B57" s="159" t="s">
        <v>318</v>
      </c>
      <c r="C57" s="160"/>
      <c r="D57" s="161"/>
      <c r="E57" s="93" t="s">
        <v>321</v>
      </c>
      <c r="F57" s="93" t="s">
        <v>321</v>
      </c>
      <c r="G57" s="94">
        <v>19200</v>
      </c>
      <c r="H57" s="117">
        <v>32040</v>
      </c>
    </row>
    <row r="58" spans="1:8" ht="28.5" customHeight="1">
      <c r="A58" s="71" t="s">
        <v>364</v>
      </c>
      <c r="B58" s="159" t="s">
        <v>325</v>
      </c>
      <c r="C58" s="211"/>
      <c r="D58" s="212"/>
      <c r="E58" s="93" t="s">
        <v>321</v>
      </c>
      <c r="F58" s="93" t="s">
        <v>321</v>
      </c>
      <c r="G58" s="94">
        <v>22300</v>
      </c>
      <c r="H58" s="117">
        <v>40000</v>
      </c>
    </row>
    <row r="59" spans="1:8" ht="31.5" customHeight="1">
      <c r="A59" s="71" t="s">
        <v>365</v>
      </c>
      <c r="B59" s="159" t="s">
        <v>368</v>
      </c>
      <c r="C59" s="160"/>
      <c r="D59" s="161"/>
      <c r="E59" s="93" t="s">
        <v>321</v>
      </c>
      <c r="F59" s="93" t="s">
        <v>321</v>
      </c>
      <c r="G59" s="94">
        <v>5200</v>
      </c>
      <c r="H59" s="117">
        <v>5500</v>
      </c>
    </row>
    <row r="60" spans="1:8" ht="31.5" customHeight="1">
      <c r="A60" s="71" t="s">
        <v>372</v>
      </c>
      <c r="B60" s="159" t="s">
        <v>371</v>
      </c>
      <c r="C60" s="160"/>
      <c r="D60" s="161"/>
      <c r="E60" s="93" t="s">
        <v>321</v>
      </c>
      <c r="F60" s="93" t="s">
        <v>321</v>
      </c>
      <c r="G60" s="94">
        <v>2500</v>
      </c>
      <c r="H60" s="117">
        <v>3000</v>
      </c>
    </row>
    <row r="61" spans="1:8" ht="37.5" customHeight="1">
      <c r="A61" s="25">
        <v>7</v>
      </c>
      <c r="B61" s="226" t="s">
        <v>208</v>
      </c>
      <c r="C61" s="227"/>
      <c r="D61" s="227"/>
      <c r="E61" s="227"/>
      <c r="F61" s="227"/>
      <c r="G61" s="227"/>
      <c r="H61" s="227"/>
    </row>
    <row r="62" spans="1:8" ht="15">
      <c r="A62" s="30" t="s">
        <v>98</v>
      </c>
      <c r="B62" s="209" t="s">
        <v>61</v>
      </c>
      <c r="C62" s="210"/>
      <c r="D62" s="210"/>
      <c r="E62" s="210"/>
      <c r="F62" s="210"/>
      <c r="G62" s="210"/>
      <c r="H62" s="210"/>
    </row>
    <row r="63" spans="1:8" ht="33" customHeight="1">
      <c r="A63" s="179" t="s">
        <v>0</v>
      </c>
      <c r="B63" s="179" t="s">
        <v>52</v>
      </c>
      <c r="C63" s="165" t="s">
        <v>58</v>
      </c>
      <c r="D63" s="189"/>
      <c r="E63" s="192"/>
      <c r="F63" s="165" t="s">
        <v>59</v>
      </c>
      <c r="G63" s="189"/>
      <c r="H63" s="192"/>
    </row>
    <row r="64" spans="1:8" ht="30">
      <c r="A64" s="180"/>
      <c r="B64" s="180"/>
      <c r="C64" s="4" t="s">
        <v>12</v>
      </c>
      <c r="D64" s="24" t="s">
        <v>13</v>
      </c>
      <c r="E64" s="24" t="s">
        <v>17</v>
      </c>
      <c r="F64" s="4" t="s">
        <v>12</v>
      </c>
      <c r="G64" s="24" t="s">
        <v>13</v>
      </c>
      <c r="H64" s="24" t="s">
        <v>17</v>
      </c>
    </row>
    <row r="65" spans="1:8" ht="273.75" customHeight="1">
      <c r="A65" s="8" t="s">
        <v>100</v>
      </c>
      <c r="B65" s="12" t="s">
        <v>251</v>
      </c>
      <c r="C65" s="115">
        <v>18.5</v>
      </c>
      <c r="D65" s="115">
        <v>41</v>
      </c>
      <c r="E65" s="122" t="s">
        <v>426</v>
      </c>
      <c r="F65" s="115">
        <v>15</v>
      </c>
      <c r="G65" s="115">
        <v>40</v>
      </c>
      <c r="H65" s="122" t="s">
        <v>428</v>
      </c>
    </row>
    <row r="66" spans="1:8" ht="30">
      <c r="A66" s="8" t="s">
        <v>101</v>
      </c>
      <c r="B66" s="12" t="s">
        <v>252</v>
      </c>
      <c r="C66" s="123">
        <v>56</v>
      </c>
      <c r="D66" s="115">
        <v>58</v>
      </c>
      <c r="E66" s="115" t="s">
        <v>425</v>
      </c>
      <c r="F66" s="115">
        <v>56</v>
      </c>
      <c r="G66" s="115">
        <v>58</v>
      </c>
      <c r="H66" s="115" t="s">
        <v>425</v>
      </c>
    </row>
    <row r="67" spans="1:8" ht="409.5" customHeight="1">
      <c r="A67" s="8" t="s">
        <v>102</v>
      </c>
      <c r="B67" s="12" t="s">
        <v>253</v>
      </c>
      <c r="C67" s="115">
        <v>41</v>
      </c>
      <c r="D67" s="115">
        <v>37</v>
      </c>
      <c r="E67" s="115" t="s">
        <v>427</v>
      </c>
      <c r="F67" s="115">
        <v>38</v>
      </c>
      <c r="G67" s="115">
        <v>36</v>
      </c>
      <c r="H67" s="115" t="s">
        <v>429</v>
      </c>
    </row>
    <row r="68" spans="1:8" ht="30">
      <c r="A68" s="8" t="s">
        <v>254</v>
      </c>
      <c r="B68" s="12" t="s">
        <v>255</v>
      </c>
      <c r="C68" s="86">
        <v>2</v>
      </c>
      <c r="D68" s="86">
        <v>2</v>
      </c>
      <c r="E68" s="86"/>
      <c r="F68" s="92">
        <v>2</v>
      </c>
      <c r="G68" s="92">
        <v>2</v>
      </c>
      <c r="H68" s="92"/>
    </row>
    <row r="69" spans="1:8" ht="15">
      <c r="A69" s="17"/>
      <c r="B69" s="27" t="s">
        <v>60</v>
      </c>
      <c r="C69" s="86">
        <f>C68+C67+C66+C65</f>
        <v>117.5</v>
      </c>
      <c r="D69" s="115">
        <f>D68+D67+D66+D65</f>
        <v>138</v>
      </c>
      <c r="E69" s="115"/>
      <c r="F69" s="115">
        <f>F68+F67+F66+F65</f>
        <v>111</v>
      </c>
      <c r="G69" s="115">
        <f>G68+G67+G66+G65</f>
        <v>136</v>
      </c>
      <c r="H69" s="92"/>
    </row>
    <row r="70" spans="1:8" ht="15">
      <c r="A70" s="8" t="s">
        <v>99</v>
      </c>
      <c r="B70" s="209" t="s">
        <v>62</v>
      </c>
      <c r="C70" s="210"/>
      <c r="D70" s="210"/>
      <c r="E70" s="210"/>
      <c r="F70" s="210"/>
      <c r="G70" s="210"/>
      <c r="H70" s="210"/>
    </row>
    <row r="71" spans="1:8" ht="35.25" customHeight="1">
      <c r="A71" s="179" t="s">
        <v>0</v>
      </c>
      <c r="B71" s="179" t="s">
        <v>256</v>
      </c>
      <c r="C71" s="165" t="s">
        <v>257</v>
      </c>
      <c r="D71" s="189"/>
      <c r="E71" s="189"/>
      <c r="F71" s="190"/>
      <c r="G71" s="190"/>
      <c r="H71" s="166"/>
    </row>
    <row r="72" spans="1:8" ht="23.25" customHeight="1">
      <c r="A72" s="180"/>
      <c r="B72" s="180"/>
      <c r="C72" s="165" t="s">
        <v>12</v>
      </c>
      <c r="D72" s="191"/>
      <c r="E72" s="169" t="s">
        <v>13</v>
      </c>
      <c r="F72" s="191"/>
      <c r="G72" s="169" t="s">
        <v>17</v>
      </c>
      <c r="H72" s="192"/>
    </row>
    <row r="73" spans="1:8" ht="34.5" customHeight="1">
      <c r="A73" s="8" t="s">
        <v>157</v>
      </c>
      <c r="B73" s="12" t="s">
        <v>63</v>
      </c>
      <c r="C73" s="181">
        <v>62</v>
      </c>
      <c r="D73" s="182"/>
      <c r="E73" s="167">
        <f>30+31</f>
        <v>61</v>
      </c>
      <c r="F73" s="199"/>
      <c r="G73" s="196" t="s">
        <v>423</v>
      </c>
      <c r="H73" s="197"/>
    </row>
    <row r="74" spans="1:8" ht="54" customHeight="1">
      <c r="A74" s="8" t="s">
        <v>103</v>
      </c>
      <c r="B74" s="12" t="s">
        <v>64</v>
      </c>
      <c r="C74" s="181">
        <v>56</v>
      </c>
      <c r="D74" s="182"/>
      <c r="E74" s="167">
        <f>89+43</f>
        <v>132</v>
      </c>
      <c r="F74" s="199"/>
      <c r="G74" s="196" t="s">
        <v>385</v>
      </c>
      <c r="H74" s="197"/>
    </row>
    <row r="75" spans="1:8" ht="30">
      <c r="A75" s="8" t="s">
        <v>104</v>
      </c>
      <c r="B75" s="12" t="s">
        <v>65</v>
      </c>
      <c r="C75" s="165">
        <v>7</v>
      </c>
      <c r="D75" s="200"/>
      <c r="E75" s="167">
        <v>8</v>
      </c>
      <c r="F75" s="199"/>
      <c r="G75" s="196" t="s">
        <v>386</v>
      </c>
      <c r="H75" s="197"/>
    </row>
    <row r="76" spans="1:8" ht="30">
      <c r="A76" s="8" t="s">
        <v>158</v>
      </c>
      <c r="B76" s="12" t="s">
        <v>66</v>
      </c>
      <c r="C76" s="165">
        <v>5</v>
      </c>
      <c r="D76" s="200"/>
      <c r="E76" s="167">
        <v>5</v>
      </c>
      <c r="F76" s="199"/>
      <c r="G76" s="167" t="s">
        <v>321</v>
      </c>
      <c r="H76" s="198"/>
    </row>
    <row r="77" spans="1:8" ht="15">
      <c r="A77" s="17"/>
      <c r="B77" s="27" t="s">
        <v>60</v>
      </c>
      <c r="C77" s="165">
        <v>130</v>
      </c>
      <c r="D77" s="166"/>
      <c r="E77" s="167">
        <f>98+43</f>
        <v>141</v>
      </c>
      <c r="F77" s="168"/>
      <c r="G77" s="196"/>
      <c r="H77" s="197"/>
    </row>
    <row r="78" spans="1:8" ht="15">
      <c r="A78" s="69" t="s">
        <v>7</v>
      </c>
      <c r="B78" s="201" t="s">
        <v>209</v>
      </c>
      <c r="C78" s="202"/>
      <c r="D78" s="202"/>
      <c r="E78" s="202"/>
      <c r="F78" s="202"/>
      <c r="G78" s="202"/>
      <c r="H78" s="228"/>
    </row>
    <row r="79" spans="1:8" ht="45">
      <c r="A79" s="68" t="s">
        <v>0</v>
      </c>
      <c r="B79" s="169" t="s">
        <v>52</v>
      </c>
      <c r="C79" s="170"/>
      <c r="D79" s="171"/>
      <c r="E79" s="24" t="s">
        <v>159</v>
      </c>
      <c r="F79" s="24" t="s">
        <v>424</v>
      </c>
      <c r="G79" s="24" t="s">
        <v>71</v>
      </c>
      <c r="H79" s="24" t="s">
        <v>70</v>
      </c>
    </row>
    <row r="80" spans="1:8" ht="30">
      <c r="A80" s="70" t="s">
        <v>258</v>
      </c>
      <c r="B80" s="169" t="s">
        <v>251</v>
      </c>
      <c r="C80" s="170"/>
      <c r="D80" s="171"/>
      <c r="E80" s="92">
        <v>19</v>
      </c>
      <c r="F80" s="115">
        <v>33</v>
      </c>
      <c r="G80" s="115">
        <f>F80-E80</f>
        <v>14</v>
      </c>
      <c r="H80" s="126">
        <f>(F80/E80)*100-100</f>
        <v>73.68421052631581</v>
      </c>
    </row>
    <row r="81" spans="1:8" ht="30">
      <c r="A81" s="70" t="s">
        <v>259</v>
      </c>
      <c r="B81" s="169" t="s">
        <v>252</v>
      </c>
      <c r="C81" s="170"/>
      <c r="D81" s="171"/>
      <c r="E81" s="92">
        <v>72</v>
      </c>
      <c r="F81" s="115">
        <v>44</v>
      </c>
      <c r="G81" s="115">
        <f>F81-E81</f>
        <v>-28</v>
      </c>
      <c r="H81" s="126">
        <f>(F81/E81)*100-100</f>
        <v>-38.888888888888886</v>
      </c>
    </row>
    <row r="82" spans="1:8" ht="30">
      <c r="A82" s="70" t="s">
        <v>260</v>
      </c>
      <c r="B82" s="169" t="s">
        <v>253</v>
      </c>
      <c r="C82" s="170"/>
      <c r="D82" s="171"/>
      <c r="E82" s="92">
        <v>37</v>
      </c>
      <c r="F82" s="115">
        <v>33</v>
      </c>
      <c r="G82" s="115">
        <f>F82-E82</f>
        <v>-4</v>
      </c>
      <c r="H82" s="126">
        <f>(F82/E82)*100-100</f>
        <v>-10.810810810810807</v>
      </c>
    </row>
    <row r="83" spans="1:8" ht="15">
      <c r="A83" s="71" t="s">
        <v>366</v>
      </c>
      <c r="B83" s="169" t="s">
        <v>255</v>
      </c>
      <c r="C83" s="170"/>
      <c r="D83" s="171"/>
      <c r="E83" s="92">
        <v>2</v>
      </c>
      <c r="F83" s="115">
        <v>2</v>
      </c>
      <c r="G83" s="115">
        <f>E83-E83</f>
        <v>0</v>
      </c>
      <c r="H83" s="115">
        <f>(F83/E83)*100-100</f>
        <v>0</v>
      </c>
    </row>
    <row r="84" spans="1:8" ht="15">
      <c r="A84" s="71"/>
      <c r="B84" s="175" t="s">
        <v>60</v>
      </c>
      <c r="C84" s="176"/>
      <c r="D84" s="177"/>
      <c r="E84" s="92">
        <v>130</v>
      </c>
      <c r="F84" s="115">
        <f>F80+F81+F82+F83</f>
        <v>112</v>
      </c>
      <c r="G84" s="115">
        <f>F84-E84</f>
        <v>-18</v>
      </c>
      <c r="H84" s="126">
        <f>(F84/E84)*100-100</f>
        <v>-13.84615384615384</v>
      </c>
    </row>
    <row r="85" spans="1:8" ht="30" customHeight="1">
      <c r="A85" s="31">
        <v>9</v>
      </c>
      <c r="B85" s="178" t="s">
        <v>5</v>
      </c>
      <c r="C85" s="178"/>
      <c r="D85" s="178"/>
      <c r="E85" s="178"/>
      <c r="F85" s="178"/>
      <c r="G85" s="178"/>
      <c r="H85" s="178"/>
    </row>
    <row r="86" spans="1:8" ht="30">
      <c r="A86" s="4" t="s">
        <v>0</v>
      </c>
      <c r="B86" s="215" t="s">
        <v>52</v>
      </c>
      <c r="C86" s="215"/>
      <c r="D86" s="215"/>
      <c r="E86" s="4" t="s">
        <v>409</v>
      </c>
      <c r="F86" s="4" t="s">
        <v>160</v>
      </c>
      <c r="G86" s="24" t="s">
        <v>71</v>
      </c>
      <c r="H86" s="24" t="s">
        <v>70</v>
      </c>
    </row>
    <row r="87" spans="1:8" ht="48" customHeight="1">
      <c r="A87" s="17" t="s">
        <v>109</v>
      </c>
      <c r="B87" s="216" t="s">
        <v>261</v>
      </c>
      <c r="C87" s="216"/>
      <c r="D87" s="216"/>
      <c r="E87" s="94">
        <v>20552</v>
      </c>
      <c r="F87" s="117">
        <v>33979.2</v>
      </c>
      <c r="G87" s="117">
        <f aca="true" t="shared" si="0" ref="G87:G94">F87-E87</f>
        <v>13427.199999999997</v>
      </c>
      <c r="H87" s="117">
        <f aca="true" t="shared" si="1" ref="H87:H94">(F87/E87)*100-100</f>
        <v>65.33281432463994</v>
      </c>
    </row>
    <row r="88" spans="1:8" ht="15">
      <c r="A88" s="17" t="s">
        <v>161</v>
      </c>
      <c r="B88" s="216" t="s">
        <v>263</v>
      </c>
      <c r="C88" s="216"/>
      <c r="D88" s="216"/>
      <c r="E88" s="94">
        <v>123817</v>
      </c>
      <c r="F88" s="117">
        <v>149850</v>
      </c>
      <c r="G88" s="117">
        <f t="shared" si="0"/>
        <v>26033</v>
      </c>
      <c r="H88" s="117">
        <f t="shared" si="1"/>
        <v>21.02538423641343</v>
      </c>
    </row>
    <row r="89" spans="1:8" ht="15">
      <c r="A89" s="17" t="s">
        <v>162</v>
      </c>
      <c r="B89" s="216" t="s">
        <v>262</v>
      </c>
      <c r="C89" s="216"/>
      <c r="D89" s="216"/>
      <c r="E89" s="94">
        <v>27556</v>
      </c>
      <c r="F89" s="117">
        <v>40891.7</v>
      </c>
      <c r="G89" s="117">
        <f t="shared" si="0"/>
        <v>13335.699999999997</v>
      </c>
      <c r="H89" s="117">
        <f t="shared" si="1"/>
        <v>48.394904920888365</v>
      </c>
    </row>
    <row r="90" spans="1:8" ht="15">
      <c r="A90" s="17" t="s">
        <v>163</v>
      </c>
      <c r="B90" s="216" t="s">
        <v>264</v>
      </c>
      <c r="C90" s="216"/>
      <c r="D90" s="216"/>
      <c r="E90" s="94">
        <v>19181</v>
      </c>
      <c r="F90" s="117">
        <v>36605.7</v>
      </c>
      <c r="G90" s="117">
        <f t="shared" si="0"/>
        <v>17424.699999999997</v>
      </c>
      <c r="H90" s="117">
        <f t="shared" si="1"/>
        <v>90.84354308951566</v>
      </c>
    </row>
    <row r="91" spans="1:8" ht="15">
      <c r="A91" s="17" t="s">
        <v>164</v>
      </c>
      <c r="B91" s="216" t="s">
        <v>265</v>
      </c>
      <c r="C91" s="216"/>
      <c r="D91" s="216"/>
      <c r="E91" s="94">
        <v>17210</v>
      </c>
      <c r="F91" s="117">
        <v>24121.5</v>
      </c>
      <c r="G91" s="117">
        <f t="shared" si="0"/>
        <v>6911.5</v>
      </c>
      <c r="H91" s="117">
        <f t="shared" si="1"/>
        <v>40.15979081929112</v>
      </c>
    </row>
    <row r="92" spans="1:8" ht="15">
      <c r="A92" s="17"/>
      <c r="B92" s="209" t="s">
        <v>266</v>
      </c>
      <c r="C92" s="210"/>
      <c r="D92" s="217"/>
      <c r="E92" s="94">
        <v>17038</v>
      </c>
      <c r="F92" s="117">
        <v>24791.3</v>
      </c>
      <c r="G92" s="117">
        <f t="shared" si="0"/>
        <v>7753.299999999999</v>
      </c>
      <c r="H92" s="117">
        <f t="shared" si="1"/>
        <v>45.5059279258129</v>
      </c>
    </row>
    <row r="93" spans="1:8" ht="31.5" customHeight="1">
      <c r="A93" s="17" t="s">
        <v>110</v>
      </c>
      <c r="B93" s="216" t="s">
        <v>210</v>
      </c>
      <c r="C93" s="216"/>
      <c r="D93" s="216"/>
      <c r="E93" s="124">
        <v>5.43</v>
      </c>
      <c r="F93" s="125">
        <f>F88/F87</f>
        <v>4.410050854640486</v>
      </c>
      <c r="G93" s="117">
        <f t="shared" si="0"/>
        <v>-1.0199491453595133</v>
      </c>
      <c r="H93" s="117">
        <f t="shared" si="1"/>
        <v>-18.783593837191773</v>
      </c>
    </row>
    <row r="94" spans="1:8" ht="30.75" customHeight="1">
      <c r="A94" s="17" t="s">
        <v>111</v>
      </c>
      <c r="B94" s="216" t="s">
        <v>267</v>
      </c>
      <c r="C94" s="216"/>
      <c r="D94" s="216"/>
      <c r="E94" s="94">
        <v>130</v>
      </c>
      <c r="F94" s="117">
        <v>112</v>
      </c>
      <c r="G94" s="117">
        <f t="shared" si="0"/>
        <v>-18</v>
      </c>
      <c r="H94" s="117">
        <f t="shared" si="1"/>
        <v>-13.84615384615384</v>
      </c>
    </row>
    <row r="95" spans="1:8" ht="15">
      <c r="A95" s="66" t="s">
        <v>165</v>
      </c>
      <c r="B95" s="213" t="s">
        <v>143</v>
      </c>
      <c r="C95" s="213"/>
      <c r="D95" s="213"/>
      <c r="E95" s="213"/>
      <c r="F95" s="213"/>
      <c r="G95" s="213"/>
      <c r="H95" s="214"/>
    </row>
    <row r="96" spans="1:8" ht="15" customHeight="1">
      <c r="A96" s="4" t="s">
        <v>0</v>
      </c>
      <c r="B96" s="165" t="s">
        <v>144</v>
      </c>
      <c r="C96" s="189"/>
      <c r="D96" s="189"/>
      <c r="E96" s="192"/>
      <c r="F96" s="62" t="s">
        <v>145</v>
      </c>
      <c r="G96" s="62" t="s">
        <v>146</v>
      </c>
      <c r="H96" s="62" t="s">
        <v>147</v>
      </c>
    </row>
    <row r="97" spans="1:8" ht="15">
      <c r="A97" s="29" t="s">
        <v>166</v>
      </c>
      <c r="B97" s="158" t="s">
        <v>328</v>
      </c>
      <c r="C97" s="158"/>
      <c r="D97" s="158"/>
      <c r="E97" s="158"/>
      <c r="F97" s="62" t="s">
        <v>329</v>
      </c>
      <c r="G97" s="62" t="s">
        <v>330</v>
      </c>
      <c r="H97" s="62" t="s">
        <v>331</v>
      </c>
    </row>
    <row r="98" spans="1:8" ht="15">
      <c r="A98" s="29" t="s">
        <v>167</v>
      </c>
      <c r="B98" s="158" t="s">
        <v>332</v>
      </c>
      <c r="C98" s="158"/>
      <c r="D98" s="158"/>
      <c r="E98" s="158"/>
      <c r="F98" s="62" t="s">
        <v>432</v>
      </c>
      <c r="G98" s="62" t="s">
        <v>433</v>
      </c>
      <c r="H98" s="62" t="s">
        <v>434</v>
      </c>
    </row>
    <row r="99" spans="1:8" ht="15">
      <c r="A99" s="29" t="s">
        <v>168</v>
      </c>
      <c r="B99" s="158" t="s">
        <v>334</v>
      </c>
      <c r="C99" s="158"/>
      <c r="D99" s="158"/>
      <c r="E99" s="158"/>
      <c r="F99" s="62" t="s">
        <v>335</v>
      </c>
      <c r="G99" s="62" t="s">
        <v>336</v>
      </c>
      <c r="H99" s="62" t="s">
        <v>337</v>
      </c>
    </row>
    <row r="100" spans="1:8" ht="15">
      <c r="A100" s="29" t="s">
        <v>169</v>
      </c>
      <c r="B100" s="158" t="s">
        <v>338</v>
      </c>
      <c r="C100" s="158"/>
      <c r="D100" s="158"/>
      <c r="E100" s="158"/>
      <c r="F100" s="62" t="s">
        <v>339</v>
      </c>
      <c r="G100" s="62" t="s">
        <v>340</v>
      </c>
      <c r="H100" s="62" t="s">
        <v>341</v>
      </c>
    </row>
    <row r="101" spans="1:8" ht="30.75" customHeight="1">
      <c r="A101" s="29" t="s">
        <v>170</v>
      </c>
      <c r="B101" s="158" t="s">
        <v>342</v>
      </c>
      <c r="C101" s="158"/>
      <c r="D101" s="158"/>
      <c r="E101" s="158"/>
      <c r="F101" s="62" t="s">
        <v>343</v>
      </c>
      <c r="G101" s="62" t="s">
        <v>344</v>
      </c>
      <c r="H101" s="62" t="s">
        <v>345</v>
      </c>
    </row>
    <row r="102" spans="1:8" ht="36" customHeight="1">
      <c r="A102" s="29" t="s">
        <v>171</v>
      </c>
      <c r="B102" s="158" t="s">
        <v>346</v>
      </c>
      <c r="C102" s="158"/>
      <c r="D102" s="158"/>
      <c r="E102" s="158"/>
      <c r="F102" s="62" t="s">
        <v>347</v>
      </c>
      <c r="G102" s="62" t="s">
        <v>348</v>
      </c>
      <c r="H102" s="62" t="s">
        <v>349</v>
      </c>
    </row>
    <row r="103" spans="1:8" ht="42" customHeight="1">
      <c r="A103" s="29" t="s">
        <v>172</v>
      </c>
      <c r="B103" s="158" t="s">
        <v>435</v>
      </c>
      <c r="C103" s="158"/>
      <c r="D103" s="158"/>
      <c r="E103" s="158"/>
      <c r="F103" s="62" t="s">
        <v>350</v>
      </c>
      <c r="G103" s="62" t="s">
        <v>351</v>
      </c>
      <c r="H103" s="62" t="s">
        <v>352</v>
      </c>
    </row>
    <row r="104" spans="1:8" ht="46.5" customHeight="1">
      <c r="A104" s="29" t="s">
        <v>353</v>
      </c>
      <c r="B104" s="158" t="s">
        <v>436</v>
      </c>
      <c r="C104" s="158"/>
      <c r="D104" s="158"/>
      <c r="E104" s="158"/>
      <c r="F104" s="62" t="s">
        <v>354</v>
      </c>
      <c r="G104" s="62" t="s">
        <v>355</v>
      </c>
      <c r="H104" s="62" t="s">
        <v>356</v>
      </c>
    </row>
    <row r="105" spans="1:8" ht="45" customHeight="1">
      <c r="A105" s="29" t="s">
        <v>357</v>
      </c>
      <c r="B105" s="158" t="s">
        <v>437</v>
      </c>
      <c r="C105" s="158"/>
      <c r="D105" s="158"/>
      <c r="E105" s="158"/>
      <c r="F105" s="62" t="s">
        <v>358</v>
      </c>
      <c r="G105" s="62" t="s">
        <v>333</v>
      </c>
      <c r="H105" s="62" t="s">
        <v>359</v>
      </c>
    </row>
  </sheetData>
  <sheetProtection/>
  <mergeCells count="122">
    <mergeCell ref="B5:G5"/>
    <mergeCell ref="B10:G10"/>
    <mergeCell ref="B11:G11"/>
    <mergeCell ref="B21:H21"/>
    <mergeCell ref="F22:G22"/>
    <mergeCell ref="B20:G20"/>
    <mergeCell ref="B6:G6"/>
    <mergeCell ref="B7:G7"/>
    <mergeCell ref="B8:G8"/>
    <mergeCell ref="B15:G15"/>
    <mergeCell ref="B12:G12"/>
    <mergeCell ref="B13:G13"/>
    <mergeCell ref="B14:G14"/>
    <mergeCell ref="B17:G17"/>
    <mergeCell ref="C33:E33"/>
    <mergeCell ref="C34:E34"/>
    <mergeCell ref="F34:G34"/>
    <mergeCell ref="F26:G26"/>
    <mergeCell ref="B16:G16"/>
    <mergeCell ref="B18:G18"/>
    <mergeCell ref="B78:H78"/>
    <mergeCell ref="F23:G23"/>
    <mergeCell ref="C63:E63"/>
    <mergeCell ref="F63:H63"/>
    <mergeCell ref="B94:D94"/>
    <mergeCell ref="B89:D89"/>
    <mergeCell ref="B90:D90"/>
    <mergeCell ref="B91:D91"/>
    <mergeCell ref="B93:D93"/>
    <mergeCell ref="F35:G35"/>
    <mergeCell ref="B1:H1"/>
    <mergeCell ref="B2:H2"/>
    <mergeCell ref="B32:H32"/>
    <mergeCell ref="B3:G3"/>
    <mergeCell ref="B4:G4"/>
    <mergeCell ref="B62:H62"/>
    <mergeCell ref="B55:D55"/>
    <mergeCell ref="B61:H61"/>
    <mergeCell ref="F40:G40"/>
    <mergeCell ref="B9:G9"/>
    <mergeCell ref="E52:F52"/>
    <mergeCell ref="C36:E36"/>
    <mergeCell ref="C42:D42"/>
    <mergeCell ref="E42:F42"/>
    <mergeCell ref="G42:H42"/>
    <mergeCell ref="F39:G39"/>
    <mergeCell ref="F36:G36"/>
    <mergeCell ref="B97:E97"/>
    <mergeCell ref="B98:E98"/>
    <mergeCell ref="B99:E99"/>
    <mergeCell ref="B100:E100"/>
    <mergeCell ref="B101:E101"/>
    <mergeCell ref="B86:D86"/>
    <mergeCell ref="B88:D88"/>
    <mergeCell ref="B87:D87"/>
    <mergeCell ref="B92:D92"/>
    <mergeCell ref="B103:E103"/>
    <mergeCell ref="B41:H41"/>
    <mergeCell ref="B42:B43"/>
    <mergeCell ref="B58:D58"/>
    <mergeCell ref="B79:D79"/>
    <mergeCell ref="B80:D80"/>
    <mergeCell ref="B95:H95"/>
    <mergeCell ref="C74:D74"/>
    <mergeCell ref="B102:E102"/>
    <mergeCell ref="B96:E96"/>
    <mergeCell ref="B82:D82"/>
    <mergeCell ref="B51:H51"/>
    <mergeCell ref="G74:H74"/>
    <mergeCell ref="E74:F74"/>
    <mergeCell ref="E73:F73"/>
    <mergeCell ref="B52:D53"/>
    <mergeCell ref="B70:H70"/>
    <mergeCell ref="C75:D75"/>
    <mergeCell ref="G73:H73"/>
    <mergeCell ref="G52:H52"/>
    <mergeCell ref="G77:H77"/>
    <mergeCell ref="G76:H76"/>
    <mergeCell ref="E76:F76"/>
    <mergeCell ref="G75:H75"/>
    <mergeCell ref="E75:F75"/>
    <mergeCell ref="C76:D76"/>
    <mergeCell ref="A71:A72"/>
    <mergeCell ref="C71:H71"/>
    <mergeCell ref="C72:D72"/>
    <mergeCell ref="E72:F72"/>
    <mergeCell ref="G72:H72"/>
    <mergeCell ref="A42:A43"/>
    <mergeCell ref="B63:B64"/>
    <mergeCell ref="A52:A53"/>
    <mergeCell ref="A63:A64"/>
    <mergeCell ref="B54:D54"/>
    <mergeCell ref="B19:G19"/>
    <mergeCell ref="C38:E38"/>
    <mergeCell ref="F38:G38"/>
    <mergeCell ref="C39:E39"/>
    <mergeCell ref="F28:G28"/>
    <mergeCell ref="F27:G27"/>
    <mergeCell ref="B24:H24"/>
    <mergeCell ref="F25:G25"/>
    <mergeCell ref="F29:G29"/>
    <mergeCell ref="F33:G33"/>
    <mergeCell ref="B104:E104"/>
    <mergeCell ref="F31:G31"/>
    <mergeCell ref="C37:E37"/>
    <mergeCell ref="F37:G37"/>
    <mergeCell ref="C35:E35"/>
    <mergeCell ref="F30:G30"/>
    <mergeCell ref="B84:D84"/>
    <mergeCell ref="B85:H85"/>
    <mergeCell ref="B71:B72"/>
    <mergeCell ref="C73:D73"/>
    <mergeCell ref="B105:E105"/>
    <mergeCell ref="B56:D56"/>
    <mergeCell ref="B57:D57"/>
    <mergeCell ref="B59:D59"/>
    <mergeCell ref="C40:E40"/>
    <mergeCell ref="B60:D60"/>
    <mergeCell ref="C77:D77"/>
    <mergeCell ref="E77:F77"/>
    <mergeCell ref="B83:D83"/>
    <mergeCell ref="B81:D81"/>
  </mergeCells>
  <printOptions/>
  <pageMargins left="0.984251968503937" right="0.2362204724409449" top="0.35433070866141736" bottom="0.31496062992125984" header="0.31496062992125984" footer="0.31496062992125984"/>
  <pageSetup fitToHeight="5" fitToWidth="1" horizontalDpi="600" verticalDpi="600" orientation="landscape" paperSize="9" scale="6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view="pageBreakPreview" zoomScale="84" zoomScaleNormal="95" zoomScaleSheetLayoutView="84" zoomScalePageLayoutView="0" workbookViewId="0" topLeftCell="A1">
      <selection activeCell="E31" sqref="E31"/>
    </sheetView>
  </sheetViews>
  <sheetFormatPr defaultColWidth="18.75390625" defaultRowHeight="12.75"/>
  <cols>
    <col min="1" max="1" width="6.25390625" style="9" customWidth="1"/>
    <col min="2" max="2" width="47.625" style="9" customWidth="1"/>
    <col min="3" max="16384" width="18.75390625" style="9" customWidth="1"/>
  </cols>
  <sheetData>
    <row r="1" spans="1:8" ht="15">
      <c r="A1" s="20"/>
      <c r="B1" s="218" t="s">
        <v>6</v>
      </c>
      <c r="C1" s="218"/>
      <c r="D1" s="218"/>
      <c r="E1" s="218"/>
      <c r="F1" s="218"/>
      <c r="G1" s="218"/>
      <c r="H1" s="219"/>
    </row>
    <row r="2" spans="1:8" ht="15">
      <c r="A2" s="33"/>
      <c r="B2" s="220" t="s">
        <v>69</v>
      </c>
      <c r="C2" s="220"/>
      <c r="D2" s="220"/>
      <c r="E2" s="220"/>
      <c r="F2" s="220"/>
      <c r="G2" s="220"/>
      <c r="H2" s="221"/>
    </row>
    <row r="3" spans="1:8" ht="45" customHeight="1">
      <c r="A3" s="34" t="s">
        <v>0</v>
      </c>
      <c r="B3" s="165" t="s">
        <v>1</v>
      </c>
      <c r="C3" s="189"/>
      <c r="D3" s="192"/>
      <c r="E3" s="36" t="s">
        <v>73</v>
      </c>
      <c r="F3" s="36" t="s">
        <v>76</v>
      </c>
      <c r="G3" s="36" t="s">
        <v>79</v>
      </c>
      <c r="H3" s="4" t="s">
        <v>20</v>
      </c>
    </row>
    <row r="4" spans="1:8" ht="15">
      <c r="A4" s="45" t="s">
        <v>21</v>
      </c>
      <c r="B4" s="224" t="s">
        <v>19</v>
      </c>
      <c r="C4" s="225"/>
      <c r="D4" s="233"/>
      <c r="E4" s="116">
        <v>63981212.3</v>
      </c>
      <c r="F4" s="116">
        <v>74917812</v>
      </c>
      <c r="G4" s="116">
        <f>F4-E4</f>
        <v>10936599.700000003</v>
      </c>
      <c r="H4" s="117">
        <f>(F4/E4)*100-100</f>
        <v>17.09345494849275</v>
      </c>
    </row>
    <row r="5" spans="1:8" ht="45" customHeight="1">
      <c r="A5" s="6" t="s">
        <v>22</v>
      </c>
      <c r="B5" s="224" t="s">
        <v>8</v>
      </c>
      <c r="C5" s="225"/>
      <c r="D5" s="233"/>
      <c r="E5" s="116" t="s">
        <v>321</v>
      </c>
      <c r="F5" s="116" t="s">
        <v>321</v>
      </c>
      <c r="G5" s="116" t="s">
        <v>321</v>
      </c>
      <c r="H5" s="117" t="s">
        <v>321</v>
      </c>
    </row>
    <row r="6" spans="1:8" ht="30" customHeight="1">
      <c r="A6" s="6" t="s">
        <v>18</v>
      </c>
      <c r="B6" s="178" t="s">
        <v>9</v>
      </c>
      <c r="C6" s="178"/>
      <c r="D6" s="178"/>
      <c r="E6" s="116">
        <v>66995089.41</v>
      </c>
      <c r="F6" s="116">
        <v>69305950</v>
      </c>
      <c r="G6" s="116">
        <f>F6-E6</f>
        <v>2310860.5900000036</v>
      </c>
      <c r="H6" s="117">
        <f>(F6/E6)*100-100</f>
        <v>3.4492984640379802</v>
      </c>
    </row>
    <row r="7" spans="1:8" ht="15">
      <c r="A7" s="6" t="s">
        <v>23</v>
      </c>
      <c r="B7" s="224" t="s">
        <v>211</v>
      </c>
      <c r="C7" s="225"/>
      <c r="D7" s="225"/>
      <c r="E7" s="225"/>
      <c r="F7" s="225"/>
      <c r="G7" s="225"/>
      <c r="H7" s="233"/>
    </row>
    <row r="8" spans="1:8" ht="30" customHeight="1">
      <c r="A8" s="179" t="s">
        <v>0</v>
      </c>
      <c r="B8" s="179" t="s">
        <v>1</v>
      </c>
      <c r="C8" s="165" t="s">
        <v>73</v>
      </c>
      <c r="D8" s="192"/>
      <c r="E8" s="165" t="s">
        <v>76</v>
      </c>
      <c r="F8" s="192"/>
      <c r="G8" s="165" t="s">
        <v>20</v>
      </c>
      <c r="H8" s="192"/>
    </row>
    <row r="9" spans="1:8" ht="126" customHeight="1">
      <c r="A9" s="240"/>
      <c r="B9" s="240"/>
      <c r="C9" s="37" t="s">
        <v>78</v>
      </c>
      <c r="D9" s="38" t="s">
        <v>77</v>
      </c>
      <c r="E9" s="37" t="s">
        <v>78</v>
      </c>
      <c r="F9" s="38" t="s">
        <v>77</v>
      </c>
      <c r="G9" s="37" t="s">
        <v>78</v>
      </c>
      <c r="H9" s="38" t="s">
        <v>77</v>
      </c>
    </row>
    <row r="10" spans="1:8" ht="15">
      <c r="A10" s="14" t="s">
        <v>39</v>
      </c>
      <c r="B10" s="41" t="s">
        <v>24</v>
      </c>
      <c r="C10" s="237">
        <v>-26337843.55</v>
      </c>
      <c r="D10" s="237" t="s">
        <v>321</v>
      </c>
      <c r="E10" s="237">
        <v>-26367973</v>
      </c>
      <c r="F10" s="237" t="s">
        <v>321</v>
      </c>
      <c r="G10" s="237">
        <f>(E10/C10)*100-100</f>
        <v>0.11439603983826885</v>
      </c>
      <c r="H10" s="234"/>
    </row>
    <row r="11" spans="1:8" ht="15">
      <c r="A11" s="15"/>
      <c r="B11" s="42" t="s">
        <v>217</v>
      </c>
      <c r="C11" s="238"/>
      <c r="D11" s="238"/>
      <c r="E11" s="238"/>
      <c r="F11" s="238"/>
      <c r="G11" s="238"/>
      <c r="H11" s="235"/>
    </row>
    <row r="12" spans="1:8" ht="30">
      <c r="A12" s="15" t="s">
        <v>80</v>
      </c>
      <c r="B12" s="42" t="s">
        <v>218</v>
      </c>
      <c r="C12" s="118"/>
      <c r="D12" s="118" t="s">
        <v>321</v>
      </c>
      <c r="E12" s="118">
        <v>512529</v>
      </c>
      <c r="F12" s="118" t="s">
        <v>321</v>
      </c>
      <c r="G12" s="118" t="s">
        <v>321</v>
      </c>
      <c r="H12" s="99"/>
    </row>
    <row r="13" spans="1:8" ht="30">
      <c r="A13" s="7" t="s">
        <v>81</v>
      </c>
      <c r="B13" s="13" t="s">
        <v>75</v>
      </c>
      <c r="C13" s="117">
        <v>8134.59</v>
      </c>
      <c r="D13" s="118" t="s">
        <v>321</v>
      </c>
      <c r="E13" s="117">
        <v>-827268</v>
      </c>
      <c r="F13" s="118" t="s">
        <v>321</v>
      </c>
      <c r="G13" s="117">
        <v>100</v>
      </c>
      <c r="H13" s="99"/>
    </row>
    <row r="14" spans="1:8" ht="15">
      <c r="A14" s="7" t="s">
        <v>82</v>
      </c>
      <c r="B14" s="13" t="s">
        <v>132</v>
      </c>
      <c r="C14" s="117"/>
      <c r="D14" s="118" t="s">
        <v>321</v>
      </c>
      <c r="E14" s="117"/>
      <c r="F14" s="118" t="s">
        <v>321</v>
      </c>
      <c r="G14" s="117" t="s">
        <v>321</v>
      </c>
      <c r="H14" s="99"/>
    </row>
    <row r="15" spans="1:8" ht="30">
      <c r="A15" s="7" t="s">
        <v>83</v>
      </c>
      <c r="B15" s="13" t="s">
        <v>234</v>
      </c>
      <c r="C15" s="117">
        <v>-26345978.14</v>
      </c>
      <c r="D15" s="118" t="s">
        <v>321</v>
      </c>
      <c r="E15" s="117">
        <v>-26053234</v>
      </c>
      <c r="F15" s="118" t="s">
        <v>321</v>
      </c>
      <c r="G15" s="117">
        <f>(E15/C15)*100-100</f>
        <v>-1.1111530513097136</v>
      </c>
      <c r="H15" s="99"/>
    </row>
    <row r="16" spans="1:8" ht="15">
      <c r="A16" s="39" t="s">
        <v>40</v>
      </c>
      <c r="B16" s="41" t="s">
        <v>25</v>
      </c>
      <c r="C16" s="237">
        <v>-1031004.83</v>
      </c>
      <c r="D16" s="237" t="s">
        <v>321</v>
      </c>
      <c r="E16" s="237">
        <v>3178096</v>
      </c>
      <c r="F16" s="237" t="s">
        <v>321</v>
      </c>
      <c r="G16" s="237">
        <f>(E16/C16)*100</f>
        <v>-308.2522901468852</v>
      </c>
      <c r="H16" s="234"/>
    </row>
    <row r="17" spans="1:8" ht="15">
      <c r="A17" s="32"/>
      <c r="B17" s="42" t="s">
        <v>74</v>
      </c>
      <c r="C17" s="238"/>
      <c r="D17" s="238"/>
      <c r="E17" s="238"/>
      <c r="F17" s="238"/>
      <c r="G17" s="238"/>
      <c r="H17" s="235"/>
    </row>
    <row r="18" spans="1:8" ht="30">
      <c r="A18" s="15" t="s">
        <v>48</v>
      </c>
      <c r="B18" s="42" t="s">
        <v>218</v>
      </c>
      <c r="C18" s="117" t="s">
        <v>321</v>
      </c>
      <c r="D18" s="117" t="s">
        <v>321</v>
      </c>
      <c r="E18" s="117">
        <v>512545</v>
      </c>
      <c r="F18" s="117" t="s">
        <v>321</v>
      </c>
      <c r="G18" s="117" t="s">
        <v>321</v>
      </c>
      <c r="H18" s="95"/>
    </row>
    <row r="19" spans="1:8" ht="30">
      <c r="A19" s="7" t="s">
        <v>49</v>
      </c>
      <c r="B19" s="13" t="s">
        <v>75</v>
      </c>
      <c r="C19" s="117" t="s">
        <v>321</v>
      </c>
      <c r="D19" s="117" t="s">
        <v>321</v>
      </c>
      <c r="E19" s="117">
        <v>4619506</v>
      </c>
      <c r="F19" s="117" t="s">
        <v>321</v>
      </c>
      <c r="G19" s="117" t="s">
        <v>321</v>
      </c>
      <c r="H19" s="95"/>
    </row>
    <row r="20" spans="1:8" ht="15">
      <c r="A20" s="7" t="s">
        <v>84</v>
      </c>
      <c r="B20" s="13" t="s">
        <v>132</v>
      </c>
      <c r="C20" s="117" t="s">
        <v>321</v>
      </c>
      <c r="D20" s="117" t="s">
        <v>321</v>
      </c>
      <c r="E20" s="117" t="s">
        <v>321</v>
      </c>
      <c r="F20" s="117" t="s">
        <v>321</v>
      </c>
      <c r="G20" s="117" t="s">
        <v>321</v>
      </c>
      <c r="H20" s="95"/>
    </row>
    <row r="21" spans="1:8" ht="30">
      <c r="A21" s="7" t="s">
        <v>85</v>
      </c>
      <c r="B21" s="13" t="s">
        <v>234</v>
      </c>
      <c r="C21" s="117">
        <v>-1031004.83</v>
      </c>
      <c r="D21" s="117" t="s">
        <v>321</v>
      </c>
      <c r="E21" s="117">
        <v>-1953955</v>
      </c>
      <c r="F21" s="117" t="s">
        <v>321</v>
      </c>
      <c r="G21" s="117">
        <f>(E21/C21)*100</f>
        <v>189.51948071863058</v>
      </c>
      <c r="H21" s="95"/>
    </row>
    <row r="22" spans="1:8" ht="15">
      <c r="A22" s="47" t="s">
        <v>86</v>
      </c>
      <c r="B22" s="226" t="s">
        <v>10</v>
      </c>
      <c r="C22" s="227"/>
      <c r="D22" s="227"/>
      <c r="E22" s="227"/>
      <c r="F22" s="227"/>
      <c r="G22" s="227"/>
      <c r="H22" s="239"/>
    </row>
    <row r="23" spans="1:8" s="44" customFormat="1" ht="48" customHeight="1">
      <c r="A23" s="11" t="s">
        <v>0</v>
      </c>
      <c r="B23" s="169" t="s">
        <v>89</v>
      </c>
      <c r="C23" s="171"/>
      <c r="D23" s="24" t="s">
        <v>78</v>
      </c>
      <c r="E23" s="169" t="s">
        <v>90</v>
      </c>
      <c r="F23" s="171"/>
      <c r="G23" s="169" t="s">
        <v>91</v>
      </c>
      <c r="H23" s="171"/>
    </row>
    <row r="24" spans="1:8" ht="45.75" customHeight="1">
      <c r="A24" s="8" t="s">
        <v>50</v>
      </c>
      <c r="B24" s="216" t="s">
        <v>92</v>
      </c>
      <c r="C24" s="216"/>
      <c r="D24" s="4" t="s">
        <v>321</v>
      </c>
      <c r="E24" s="215" t="s">
        <v>321</v>
      </c>
      <c r="F24" s="215"/>
      <c r="G24" s="215" t="s">
        <v>321</v>
      </c>
      <c r="H24" s="215"/>
    </row>
    <row r="25" spans="1:8" ht="45" customHeight="1">
      <c r="A25" s="8" t="s">
        <v>51</v>
      </c>
      <c r="B25" s="216" t="s">
        <v>93</v>
      </c>
      <c r="C25" s="216"/>
      <c r="D25" s="4" t="s">
        <v>321</v>
      </c>
      <c r="E25" s="215" t="s">
        <v>321</v>
      </c>
      <c r="F25" s="215"/>
      <c r="G25" s="215" t="s">
        <v>321</v>
      </c>
      <c r="H25" s="215"/>
    </row>
    <row r="26" spans="1:8" ht="32.25" customHeight="1">
      <c r="A26" s="45" t="s">
        <v>88</v>
      </c>
      <c r="B26" s="224" t="s">
        <v>242</v>
      </c>
      <c r="C26" s="225"/>
      <c r="D26" s="225"/>
      <c r="E26" s="225"/>
      <c r="F26" s="225"/>
      <c r="G26" s="225"/>
      <c r="H26" s="233"/>
    </row>
    <row r="27" spans="1:8" ht="35.25" customHeight="1">
      <c r="A27" s="236" t="s">
        <v>0</v>
      </c>
      <c r="B27" s="215" t="s">
        <v>1</v>
      </c>
      <c r="C27" s="215"/>
      <c r="D27" s="215" t="s">
        <v>240</v>
      </c>
      <c r="E27" s="215" t="s">
        <v>135</v>
      </c>
      <c r="F27" s="215"/>
      <c r="G27" s="215" t="s">
        <v>96</v>
      </c>
      <c r="H27" s="215"/>
    </row>
    <row r="28" spans="1:8" ht="44.25" customHeight="1">
      <c r="A28" s="236"/>
      <c r="B28" s="215"/>
      <c r="C28" s="215"/>
      <c r="D28" s="215"/>
      <c r="E28" s="12" t="s">
        <v>94</v>
      </c>
      <c r="F28" s="12" t="s">
        <v>95</v>
      </c>
      <c r="G28" s="12" t="s">
        <v>94</v>
      </c>
      <c r="H28" s="12" t="s">
        <v>97</v>
      </c>
    </row>
    <row r="29" spans="1:8" ht="29.25" customHeight="1">
      <c r="A29" s="40" t="s">
        <v>67</v>
      </c>
      <c r="B29" s="186" t="s">
        <v>238</v>
      </c>
      <c r="C29" s="187"/>
      <c r="D29" s="80" t="s">
        <v>241</v>
      </c>
      <c r="E29" s="98">
        <v>7755.088</v>
      </c>
      <c r="F29" s="98">
        <f>E29</f>
        <v>7755.088</v>
      </c>
      <c r="G29" s="98">
        <v>7106.4</v>
      </c>
      <c r="H29" s="98">
        <v>7106</v>
      </c>
    </row>
    <row r="30" spans="1:8" ht="29.25" customHeight="1">
      <c r="A30" s="17" t="s">
        <v>68</v>
      </c>
      <c r="B30" s="186" t="s">
        <v>239</v>
      </c>
      <c r="C30" s="187"/>
      <c r="D30" s="80" t="s">
        <v>241</v>
      </c>
      <c r="E30" s="95">
        <v>13398</v>
      </c>
      <c r="F30" s="98">
        <f>E30</f>
        <v>13398</v>
      </c>
      <c r="G30" s="95">
        <v>13398</v>
      </c>
      <c r="H30" s="95">
        <v>12560</v>
      </c>
    </row>
    <row r="31" spans="1:8" ht="29.25" customHeight="1">
      <c r="A31" s="17" t="s">
        <v>72</v>
      </c>
      <c r="B31" s="186" t="s">
        <v>237</v>
      </c>
      <c r="C31" s="187"/>
      <c r="D31" s="80" t="s">
        <v>241</v>
      </c>
      <c r="E31" s="95" t="s">
        <v>321</v>
      </c>
      <c r="F31" s="98" t="str">
        <f>E31</f>
        <v>-</v>
      </c>
      <c r="G31" s="95" t="s">
        <v>321</v>
      </c>
      <c r="H31" s="95" t="s">
        <v>321</v>
      </c>
    </row>
    <row r="32" spans="1:8" ht="29.25" customHeight="1">
      <c r="A32" s="17" t="s">
        <v>235</v>
      </c>
      <c r="B32" s="186" t="s">
        <v>236</v>
      </c>
      <c r="C32" s="187"/>
      <c r="D32" s="72" t="s">
        <v>241</v>
      </c>
      <c r="E32" s="95">
        <v>67888</v>
      </c>
      <c r="F32" s="95">
        <v>67888</v>
      </c>
      <c r="G32" s="95">
        <v>88027</v>
      </c>
      <c r="H32" s="95">
        <v>88027</v>
      </c>
    </row>
  </sheetData>
  <sheetProtection/>
  <mergeCells count="44">
    <mergeCell ref="B1:H1"/>
    <mergeCell ref="B2:H2"/>
    <mergeCell ref="B3:D3"/>
    <mergeCell ref="B4:D4"/>
    <mergeCell ref="A8:A9"/>
    <mergeCell ref="B8:B9"/>
    <mergeCell ref="C8:D8"/>
    <mergeCell ref="E8:F8"/>
    <mergeCell ref="B5:D5"/>
    <mergeCell ref="B6:D6"/>
    <mergeCell ref="B7:H7"/>
    <mergeCell ref="G8:H8"/>
    <mergeCell ref="G10:G11"/>
    <mergeCell ref="H10:H11"/>
    <mergeCell ref="E10:E11"/>
    <mergeCell ref="F10:F11"/>
    <mergeCell ref="C10:C11"/>
    <mergeCell ref="D10:D11"/>
    <mergeCell ref="C16:C17"/>
    <mergeCell ref="D16:D17"/>
    <mergeCell ref="E16:E17"/>
    <mergeCell ref="F16:F17"/>
    <mergeCell ref="E24:F24"/>
    <mergeCell ref="B22:H22"/>
    <mergeCell ref="B23:C23"/>
    <mergeCell ref="E23:F23"/>
    <mergeCell ref="G23:H23"/>
    <mergeCell ref="G16:G17"/>
    <mergeCell ref="H16:H17"/>
    <mergeCell ref="A27:A28"/>
    <mergeCell ref="B27:C28"/>
    <mergeCell ref="D27:D28"/>
    <mergeCell ref="E27:F27"/>
    <mergeCell ref="G27:H27"/>
    <mergeCell ref="G24:H24"/>
    <mergeCell ref="B25:C25"/>
    <mergeCell ref="E25:F25"/>
    <mergeCell ref="G25:H25"/>
    <mergeCell ref="B24:C24"/>
    <mergeCell ref="B26:H26"/>
    <mergeCell ref="B31:C31"/>
    <mergeCell ref="B30:C30"/>
    <mergeCell ref="B29:C29"/>
    <mergeCell ref="B32:C32"/>
  </mergeCells>
  <printOptions/>
  <pageMargins left="0.984251968503937" right="0.2362204724409449" top="0.7874015748031497" bottom="0.7874015748031497" header="0.5118110236220472" footer="0.5118110236220472"/>
  <pageSetup fitToHeight="4" fitToWidth="1" horizontalDpi="600" verticalDpi="600" orientation="landscape" paperSize="9" scale="82" r:id="rId1"/>
  <rowBreaks count="2" manualBreakCount="2">
    <brk id="15" max="7" man="1"/>
    <brk id="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60" zoomScaleNormal="85" zoomScalePageLayoutView="0" workbookViewId="0" topLeftCell="A1">
      <selection activeCell="I9" sqref="I9"/>
    </sheetView>
  </sheetViews>
  <sheetFormatPr defaultColWidth="18.75390625" defaultRowHeight="12.75"/>
  <cols>
    <col min="1" max="1" width="6.25390625" style="9" customWidth="1"/>
    <col min="2" max="2" width="47.625" style="9" customWidth="1"/>
    <col min="3" max="16384" width="18.75390625" style="9" customWidth="1"/>
  </cols>
  <sheetData>
    <row r="1" spans="1:8" ht="15">
      <c r="A1" s="20"/>
      <c r="B1" s="218" t="s">
        <v>6</v>
      </c>
      <c r="C1" s="218"/>
      <c r="D1" s="218"/>
      <c r="E1" s="218"/>
      <c r="F1" s="218"/>
      <c r="G1" s="218"/>
      <c r="H1" s="219"/>
    </row>
    <row r="2" spans="1:8" ht="15">
      <c r="A2" s="33"/>
      <c r="B2" s="220" t="s">
        <v>69</v>
      </c>
      <c r="C2" s="220"/>
      <c r="D2" s="220"/>
      <c r="E2" s="220"/>
      <c r="F2" s="220"/>
      <c r="G2" s="220"/>
      <c r="H2" s="221"/>
    </row>
    <row r="3" spans="1:8" ht="15">
      <c r="A3" s="45" t="s">
        <v>268</v>
      </c>
      <c r="B3" s="224" t="s">
        <v>106</v>
      </c>
      <c r="C3" s="225"/>
      <c r="D3" s="225"/>
      <c r="E3" s="225"/>
      <c r="F3" s="225"/>
      <c r="G3" s="225"/>
      <c r="H3" s="233"/>
    </row>
    <row r="4" spans="1:8" ht="105">
      <c r="A4" s="12" t="s">
        <v>0</v>
      </c>
      <c r="B4" s="215" t="s">
        <v>29</v>
      </c>
      <c r="C4" s="215"/>
      <c r="D4" s="12" t="s">
        <v>107</v>
      </c>
      <c r="E4" s="12" t="s">
        <v>421</v>
      </c>
      <c r="F4" s="12" t="s">
        <v>108</v>
      </c>
      <c r="G4" s="215" t="s">
        <v>26</v>
      </c>
      <c r="H4" s="215"/>
    </row>
    <row r="5" spans="1:8" ht="44.25" customHeight="1">
      <c r="A5" s="17" t="s">
        <v>98</v>
      </c>
      <c r="B5" s="162" t="s">
        <v>314</v>
      </c>
      <c r="C5" s="200"/>
      <c r="D5" s="100">
        <v>65400</v>
      </c>
      <c r="E5" s="112">
        <v>60200</v>
      </c>
      <c r="F5" s="112">
        <f>(E5/D5)*100-100</f>
        <v>-7.951070336391439</v>
      </c>
      <c r="G5" s="241" t="s">
        <v>431</v>
      </c>
      <c r="H5" s="241"/>
    </row>
    <row r="6" spans="1:8" ht="43.5" customHeight="1">
      <c r="A6" s="17" t="s">
        <v>99</v>
      </c>
      <c r="B6" s="162" t="s">
        <v>315</v>
      </c>
      <c r="C6" s="200"/>
      <c r="D6" s="100">
        <v>42000</v>
      </c>
      <c r="E6" s="112">
        <v>40000</v>
      </c>
      <c r="F6" s="112">
        <f>(E6/D6)*100-100</f>
        <v>-4.761904761904773</v>
      </c>
      <c r="G6" s="241" t="s">
        <v>392</v>
      </c>
      <c r="H6" s="241"/>
    </row>
    <row r="7" spans="1:8" ht="96" customHeight="1">
      <c r="A7" s="17" t="s">
        <v>269</v>
      </c>
      <c r="B7" s="162" t="s">
        <v>316</v>
      </c>
      <c r="C7" s="200"/>
      <c r="D7" s="112">
        <v>35100</v>
      </c>
      <c r="E7" s="112">
        <v>60240</v>
      </c>
      <c r="F7" s="112">
        <f>(E7/D7)*100-100</f>
        <v>71.62393162393161</v>
      </c>
      <c r="G7" s="241" t="s">
        <v>445</v>
      </c>
      <c r="H7" s="241"/>
    </row>
    <row r="8" spans="1:8" ht="66" customHeight="1">
      <c r="A8" s="17" t="s">
        <v>373</v>
      </c>
      <c r="B8" s="162" t="s">
        <v>318</v>
      </c>
      <c r="C8" s="200"/>
      <c r="D8" s="112">
        <v>25200</v>
      </c>
      <c r="E8" s="112">
        <v>38880</v>
      </c>
      <c r="F8" s="112">
        <f>(E8/D8)*100-100</f>
        <v>54.285714285714306</v>
      </c>
      <c r="G8" s="241" t="s">
        <v>444</v>
      </c>
      <c r="H8" s="241"/>
    </row>
    <row r="9" spans="1:8" ht="63" customHeight="1">
      <c r="A9" s="17" t="s">
        <v>374</v>
      </c>
      <c r="B9" s="162" t="s">
        <v>325</v>
      </c>
      <c r="C9" s="200"/>
      <c r="D9" s="100">
        <v>30150</v>
      </c>
      <c r="E9" s="112">
        <v>50000</v>
      </c>
      <c r="F9" s="112">
        <f>(E9/D9)*100-100</f>
        <v>65.8374792703151</v>
      </c>
      <c r="G9" s="241" t="s">
        <v>444</v>
      </c>
      <c r="H9" s="241"/>
    </row>
    <row r="10" spans="1:7" ht="15">
      <c r="A10" s="10"/>
      <c r="B10" s="10"/>
      <c r="C10" s="10"/>
      <c r="D10" s="10"/>
      <c r="E10" s="10"/>
      <c r="F10" s="10"/>
      <c r="G10" s="10"/>
    </row>
    <row r="11" spans="1:7" ht="15">
      <c r="A11" s="10"/>
      <c r="B11" s="10"/>
      <c r="C11" s="10"/>
      <c r="D11" s="10"/>
      <c r="E11" s="10"/>
      <c r="F11" s="10"/>
      <c r="G11" s="10"/>
    </row>
    <row r="12" spans="1:7" ht="15">
      <c r="A12" s="10"/>
      <c r="B12" s="10"/>
      <c r="C12" s="10"/>
      <c r="D12" s="10"/>
      <c r="E12" s="10"/>
      <c r="F12" s="10"/>
      <c r="G12" s="10"/>
    </row>
    <row r="13" spans="1:7" ht="15">
      <c r="A13" s="10"/>
      <c r="B13" s="10"/>
      <c r="C13" s="10"/>
      <c r="D13" s="10"/>
      <c r="E13" s="10"/>
      <c r="F13" s="10"/>
      <c r="G13" s="10"/>
    </row>
    <row r="14" spans="1:7" ht="15">
      <c r="A14" s="10"/>
      <c r="B14" s="10"/>
      <c r="C14" s="10"/>
      <c r="D14" s="10"/>
      <c r="E14" s="10"/>
      <c r="F14" s="10"/>
      <c r="G14" s="10"/>
    </row>
  </sheetData>
  <sheetProtection/>
  <mergeCells count="15">
    <mergeCell ref="B1:H1"/>
    <mergeCell ref="B3:H3"/>
    <mergeCell ref="B4:C4"/>
    <mergeCell ref="G4:H4"/>
    <mergeCell ref="B2:H2"/>
    <mergeCell ref="G5:H5"/>
    <mergeCell ref="G8:H8"/>
    <mergeCell ref="G9:H9"/>
    <mergeCell ref="B5:C5"/>
    <mergeCell ref="B6:C6"/>
    <mergeCell ref="B7:C7"/>
    <mergeCell ref="B8:C8"/>
    <mergeCell ref="B9:C9"/>
    <mergeCell ref="G6:H6"/>
    <mergeCell ref="G7:H7"/>
  </mergeCells>
  <printOptions/>
  <pageMargins left="0.984251968503937" right="0.2362204724409449" top="0.7874015748031497" bottom="0.787401574803149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="60" zoomScaleNormal="84" zoomScalePageLayoutView="0" workbookViewId="0" topLeftCell="A1">
      <selection activeCell="G24" sqref="G24"/>
    </sheetView>
  </sheetViews>
  <sheetFormatPr defaultColWidth="18.75390625" defaultRowHeight="12.75"/>
  <cols>
    <col min="1" max="1" width="6.75390625" style="9" customWidth="1"/>
    <col min="2" max="2" width="47.625" style="9" customWidth="1"/>
    <col min="3" max="16384" width="18.75390625" style="9" customWidth="1"/>
  </cols>
  <sheetData>
    <row r="1" spans="1:8" ht="15">
      <c r="A1" s="20"/>
      <c r="B1" s="218" t="s">
        <v>6</v>
      </c>
      <c r="C1" s="218"/>
      <c r="D1" s="218"/>
      <c r="E1" s="218"/>
      <c r="F1" s="218"/>
      <c r="G1" s="218"/>
      <c r="H1" s="219"/>
    </row>
    <row r="2" spans="1:8" ht="15">
      <c r="A2" s="33"/>
      <c r="B2" s="220" t="s">
        <v>69</v>
      </c>
      <c r="C2" s="220"/>
      <c r="D2" s="220"/>
      <c r="E2" s="220"/>
      <c r="F2" s="220"/>
      <c r="G2" s="220"/>
      <c r="H2" s="221"/>
    </row>
    <row r="3" spans="1:8" ht="15">
      <c r="A3" s="6" t="s">
        <v>213</v>
      </c>
      <c r="B3" s="224" t="s">
        <v>212</v>
      </c>
      <c r="C3" s="225"/>
      <c r="D3" s="225"/>
      <c r="E3" s="225"/>
      <c r="F3" s="225"/>
      <c r="G3" s="225"/>
      <c r="H3" s="233"/>
    </row>
    <row r="4" spans="1:8" ht="15" customHeight="1">
      <c r="A4" s="73" t="s">
        <v>214</v>
      </c>
      <c r="B4" s="242" t="s">
        <v>181</v>
      </c>
      <c r="C4" s="243"/>
      <c r="D4" s="243"/>
      <c r="E4" s="243"/>
      <c r="F4" s="243"/>
      <c r="G4" s="243"/>
      <c r="H4" s="244"/>
    </row>
    <row r="5" spans="1:8" ht="82.5" customHeight="1">
      <c r="A5" s="179" t="s">
        <v>0</v>
      </c>
      <c r="B5" s="245" t="s">
        <v>193</v>
      </c>
      <c r="C5" s="247"/>
      <c r="D5" s="165" t="s">
        <v>180</v>
      </c>
      <c r="E5" s="189"/>
      <c r="F5" s="192"/>
      <c r="G5" s="165" t="s">
        <v>177</v>
      </c>
      <c r="H5" s="192"/>
    </row>
    <row r="6" spans="1:8" ht="45">
      <c r="A6" s="240"/>
      <c r="B6" s="248"/>
      <c r="C6" s="249"/>
      <c r="D6" s="37" t="s">
        <v>174</v>
      </c>
      <c r="E6" s="37" t="s">
        <v>175</v>
      </c>
      <c r="F6" s="37" t="s">
        <v>176</v>
      </c>
      <c r="G6" s="37" t="s">
        <v>178</v>
      </c>
      <c r="H6" s="37" t="s">
        <v>179</v>
      </c>
    </row>
    <row r="7" spans="1:8" ht="15">
      <c r="A7" s="4">
        <v>1</v>
      </c>
      <c r="B7" s="229">
        <v>2</v>
      </c>
      <c r="C7" s="229"/>
      <c r="D7" s="72">
        <v>3</v>
      </c>
      <c r="E7" s="72">
        <v>4</v>
      </c>
      <c r="F7" s="72">
        <v>5</v>
      </c>
      <c r="G7" s="72">
        <v>6</v>
      </c>
      <c r="H7" s="72">
        <v>7</v>
      </c>
    </row>
    <row r="8" spans="1:8" ht="36.75" customHeight="1">
      <c r="A8" s="15" t="s">
        <v>258</v>
      </c>
      <c r="B8" s="186" t="s">
        <v>375</v>
      </c>
      <c r="C8" s="187"/>
      <c r="D8" s="85" t="s">
        <v>376</v>
      </c>
      <c r="E8" s="85">
        <v>42</v>
      </c>
      <c r="F8" s="85">
        <v>42</v>
      </c>
      <c r="G8" s="101">
        <v>2902.3</v>
      </c>
      <c r="H8" s="101">
        <v>4103.96</v>
      </c>
    </row>
    <row r="9" spans="1:8" ht="15">
      <c r="A9" s="15" t="s">
        <v>259</v>
      </c>
      <c r="B9" s="186"/>
      <c r="C9" s="187"/>
      <c r="D9" s="35"/>
      <c r="E9" s="32"/>
      <c r="F9" s="35"/>
      <c r="G9" s="35"/>
      <c r="H9" s="35"/>
    </row>
    <row r="10" spans="1:8" ht="15">
      <c r="A10" s="7" t="s">
        <v>260</v>
      </c>
      <c r="B10" s="169"/>
      <c r="C10" s="171"/>
      <c r="D10" s="35"/>
      <c r="E10" s="12"/>
      <c r="F10" s="35"/>
      <c r="G10" s="4"/>
      <c r="H10" s="35"/>
    </row>
    <row r="11" spans="1:8" ht="15">
      <c r="A11" s="7" t="s">
        <v>34</v>
      </c>
      <c r="B11" s="169"/>
      <c r="C11" s="171"/>
      <c r="D11" s="35"/>
      <c r="E11" s="12"/>
      <c r="F11" s="35"/>
      <c r="G11" s="4"/>
      <c r="H11" s="35"/>
    </row>
    <row r="12" spans="1:8" ht="42.75" customHeight="1">
      <c r="A12" s="73" t="s">
        <v>215</v>
      </c>
      <c r="B12" s="242" t="s">
        <v>183</v>
      </c>
      <c r="C12" s="243"/>
      <c r="D12" s="243"/>
      <c r="E12" s="243"/>
      <c r="F12" s="243"/>
      <c r="G12" s="243"/>
      <c r="H12" s="244"/>
    </row>
    <row r="13" spans="1:8" ht="42.75" customHeight="1">
      <c r="A13" s="179" t="s">
        <v>0</v>
      </c>
      <c r="B13" s="245" t="s">
        <v>193</v>
      </c>
      <c r="C13" s="247"/>
      <c r="D13" s="165" t="s">
        <v>182</v>
      </c>
      <c r="E13" s="189"/>
      <c r="F13" s="192"/>
      <c r="G13" s="165" t="s">
        <v>184</v>
      </c>
      <c r="H13" s="192"/>
    </row>
    <row r="14" spans="1:8" ht="46.5" customHeight="1">
      <c r="A14" s="240"/>
      <c r="B14" s="248"/>
      <c r="C14" s="249"/>
      <c r="D14" s="37" t="s">
        <v>174</v>
      </c>
      <c r="E14" s="37" t="s">
        <v>175</v>
      </c>
      <c r="F14" s="37" t="s">
        <v>176</v>
      </c>
      <c r="G14" s="37" t="s">
        <v>178</v>
      </c>
      <c r="H14" s="37" t="s">
        <v>179</v>
      </c>
    </row>
    <row r="15" spans="1:8" ht="15">
      <c r="A15" s="4">
        <v>1</v>
      </c>
      <c r="B15" s="229">
        <v>2</v>
      </c>
      <c r="C15" s="229"/>
      <c r="D15" s="72">
        <v>3</v>
      </c>
      <c r="E15" s="72">
        <v>4</v>
      </c>
      <c r="F15" s="72">
        <v>5</v>
      </c>
      <c r="G15" s="72">
        <v>6</v>
      </c>
      <c r="H15" s="72">
        <v>7</v>
      </c>
    </row>
    <row r="16" spans="1:8" ht="28.5" customHeight="1">
      <c r="A16" s="15" t="s">
        <v>270</v>
      </c>
      <c r="B16" s="186" t="s">
        <v>375</v>
      </c>
      <c r="C16" s="187"/>
      <c r="D16" s="85" t="s">
        <v>376</v>
      </c>
      <c r="E16" s="132">
        <v>30</v>
      </c>
      <c r="F16" s="132">
        <v>29.3</v>
      </c>
      <c r="G16" s="133">
        <v>2497.7</v>
      </c>
      <c r="H16" s="133">
        <v>2497.7</v>
      </c>
    </row>
    <row r="17" spans="1:8" ht="15">
      <c r="A17" s="15" t="s">
        <v>271</v>
      </c>
      <c r="B17" s="186" t="s">
        <v>410</v>
      </c>
      <c r="C17" s="187"/>
      <c r="D17" s="35" t="s">
        <v>411</v>
      </c>
      <c r="E17" s="134">
        <v>12500000</v>
      </c>
      <c r="F17" s="134">
        <v>12589000</v>
      </c>
      <c r="G17" s="134">
        <v>5257.4</v>
      </c>
      <c r="H17" s="134">
        <v>4608.7</v>
      </c>
    </row>
    <row r="18" spans="1:8" ht="15">
      <c r="A18" s="7" t="s">
        <v>272</v>
      </c>
      <c r="B18" s="169"/>
      <c r="C18" s="171"/>
      <c r="D18" s="35"/>
      <c r="E18" s="12"/>
      <c r="F18" s="35"/>
      <c r="G18" s="12"/>
      <c r="H18" s="35"/>
    </row>
    <row r="19" spans="1:8" ht="15">
      <c r="A19" s="7" t="s">
        <v>34</v>
      </c>
      <c r="B19" s="169"/>
      <c r="C19" s="171"/>
      <c r="D19" s="35"/>
      <c r="E19" s="12"/>
      <c r="F19" s="35"/>
      <c r="G19" s="12"/>
      <c r="H19" s="35"/>
    </row>
    <row r="20" spans="1:8" ht="30.75" customHeight="1">
      <c r="A20" s="23" t="s">
        <v>105</v>
      </c>
      <c r="B20" s="226" t="s">
        <v>191</v>
      </c>
      <c r="C20" s="227"/>
      <c r="D20" s="227"/>
      <c r="E20" s="227"/>
      <c r="F20" s="227"/>
      <c r="G20" s="227"/>
      <c r="H20" s="239"/>
    </row>
    <row r="21" spans="1:8" ht="30" customHeight="1">
      <c r="A21" s="179" t="s">
        <v>0</v>
      </c>
      <c r="B21" s="229" t="s">
        <v>273</v>
      </c>
      <c r="C21" s="229"/>
      <c r="D21" s="229"/>
      <c r="E21" s="229"/>
      <c r="F21" s="229"/>
      <c r="G21" s="215" t="s">
        <v>187</v>
      </c>
      <c r="H21" s="215"/>
    </row>
    <row r="22" spans="1:8" ht="45">
      <c r="A22" s="240"/>
      <c r="B22" s="229"/>
      <c r="C22" s="229"/>
      <c r="D22" s="229"/>
      <c r="E22" s="229"/>
      <c r="F22" s="229"/>
      <c r="G22" s="4" t="s">
        <v>185</v>
      </c>
      <c r="H22" s="4" t="s">
        <v>186</v>
      </c>
    </row>
    <row r="23" spans="1:8" ht="15">
      <c r="A23" s="36">
        <v>1</v>
      </c>
      <c r="B23" s="229">
        <v>2</v>
      </c>
      <c r="C23" s="229"/>
      <c r="D23" s="229"/>
      <c r="E23" s="229"/>
      <c r="F23" s="229"/>
      <c r="G23" s="4">
        <v>3</v>
      </c>
      <c r="H23" s="62">
        <v>4</v>
      </c>
    </row>
    <row r="24" spans="1:8" ht="15">
      <c r="A24" s="7" t="s">
        <v>109</v>
      </c>
      <c r="B24" s="216" t="s">
        <v>377</v>
      </c>
      <c r="C24" s="216"/>
      <c r="D24" s="216"/>
      <c r="E24" s="216"/>
      <c r="F24" s="216"/>
      <c r="G24" s="127">
        <v>4653.7</v>
      </c>
      <c r="H24" s="128">
        <v>4845.7</v>
      </c>
    </row>
    <row r="25" spans="1:8" ht="15">
      <c r="A25" s="7" t="s">
        <v>110</v>
      </c>
      <c r="B25" s="216" t="s">
        <v>378</v>
      </c>
      <c r="C25" s="216"/>
      <c r="D25" s="216"/>
      <c r="E25" s="216"/>
      <c r="F25" s="216"/>
      <c r="G25" s="127">
        <v>1538.8</v>
      </c>
      <c r="H25" s="128">
        <v>1808</v>
      </c>
    </row>
    <row r="26" spans="1:8" ht="30" customHeight="1">
      <c r="A26" s="7" t="s">
        <v>111</v>
      </c>
      <c r="B26" s="188" t="s">
        <v>412</v>
      </c>
      <c r="C26" s="188"/>
      <c r="D26" s="188"/>
      <c r="E26" s="188"/>
      <c r="F26" s="188"/>
      <c r="G26" s="129">
        <v>1000</v>
      </c>
      <c r="H26" s="130">
        <v>3398</v>
      </c>
    </row>
    <row r="27" spans="1:8" ht="15">
      <c r="A27" s="7" t="s">
        <v>413</v>
      </c>
      <c r="B27" s="188" t="s">
        <v>414</v>
      </c>
      <c r="C27" s="188"/>
      <c r="D27" s="188"/>
      <c r="E27" s="188"/>
      <c r="F27" s="188"/>
      <c r="G27" s="131"/>
      <c r="H27" s="130">
        <v>2012.4</v>
      </c>
    </row>
    <row r="28" spans="1:8" ht="15">
      <c r="A28" s="14" t="s">
        <v>415</v>
      </c>
      <c r="B28" s="188" t="s">
        <v>416</v>
      </c>
      <c r="C28" s="188"/>
      <c r="D28" s="188"/>
      <c r="E28" s="188"/>
      <c r="F28" s="188"/>
      <c r="G28" s="131"/>
      <c r="H28" s="130">
        <v>900</v>
      </c>
    </row>
    <row r="29" spans="1:8" ht="15">
      <c r="A29" s="14" t="s">
        <v>417</v>
      </c>
      <c r="B29" s="113" t="s">
        <v>418</v>
      </c>
      <c r="C29" s="114"/>
      <c r="D29" s="114"/>
      <c r="E29" s="114"/>
      <c r="F29" s="114"/>
      <c r="G29" s="131"/>
      <c r="H29" s="130">
        <v>184</v>
      </c>
    </row>
    <row r="30" spans="1:8" ht="15">
      <c r="A30" s="14" t="s">
        <v>419</v>
      </c>
      <c r="B30" s="113" t="s">
        <v>420</v>
      </c>
      <c r="C30" s="114"/>
      <c r="D30" s="114"/>
      <c r="E30" s="114"/>
      <c r="F30" s="114"/>
      <c r="G30" s="131"/>
      <c r="H30" s="130">
        <v>250</v>
      </c>
    </row>
    <row r="31" spans="1:8" ht="15">
      <c r="A31" s="46" t="s">
        <v>165</v>
      </c>
      <c r="B31" s="226" t="s">
        <v>192</v>
      </c>
      <c r="C31" s="227"/>
      <c r="D31" s="227"/>
      <c r="E31" s="227"/>
      <c r="F31" s="227"/>
      <c r="G31" s="227"/>
      <c r="H31" s="239"/>
    </row>
    <row r="32" spans="1:8" ht="64.5" customHeight="1">
      <c r="A32" s="64" t="s">
        <v>0</v>
      </c>
      <c r="B32" s="229" t="s">
        <v>274</v>
      </c>
      <c r="C32" s="229"/>
      <c r="D32" s="229"/>
      <c r="E32" s="229"/>
      <c r="F32" s="229"/>
      <c r="G32" s="24" t="s">
        <v>195</v>
      </c>
      <c r="H32" s="24" t="s">
        <v>194</v>
      </c>
    </row>
    <row r="33" spans="1:8" ht="15">
      <c r="A33" s="64" t="s">
        <v>4</v>
      </c>
      <c r="B33" s="215">
        <v>2</v>
      </c>
      <c r="C33" s="215"/>
      <c r="D33" s="215"/>
      <c r="E33" s="215"/>
      <c r="F33" s="215"/>
      <c r="G33" s="4">
        <v>3</v>
      </c>
      <c r="H33" s="4">
        <v>4</v>
      </c>
    </row>
    <row r="34" spans="1:8" ht="15">
      <c r="A34" s="17" t="s">
        <v>166</v>
      </c>
      <c r="B34" s="216" t="s">
        <v>379</v>
      </c>
      <c r="C34" s="216"/>
      <c r="D34" s="216"/>
      <c r="E34" s="216"/>
      <c r="F34" s="216"/>
      <c r="G34" s="96">
        <v>12506</v>
      </c>
      <c r="H34" s="116">
        <v>0</v>
      </c>
    </row>
    <row r="35" spans="1:8" ht="15">
      <c r="A35" s="17" t="s">
        <v>167</v>
      </c>
      <c r="B35" s="216"/>
      <c r="C35" s="216"/>
      <c r="D35" s="216"/>
      <c r="E35" s="216"/>
      <c r="F35" s="216"/>
      <c r="G35" s="96"/>
      <c r="H35" s="96"/>
    </row>
    <row r="36" spans="1:8" ht="15">
      <c r="A36" s="17" t="s">
        <v>168</v>
      </c>
      <c r="B36" s="216"/>
      <c r="C36" s="216"/>
      <c r="D36" s="216"/>
      <c r="E36" s="216"/>
      <c r="F36" s="216"/>
      <c r="G36" s="96"/>
      <c r="H36" s="96"/>
    </row>
    <row r="37" spans="1:8" ht="15">
      <c r="A37" s="17" t="s">
        <v>168</v>
      </c>
      <c r="B37" s="216"/>
      <c r="C37" s="216"/>
      <c r="D37" s="216"/>
      <c r="E37" s="216"/>
      <c r="F37" s="216"/>
      <c r="G37" s="96"/>
      <c r="H37" s="96"/>
    </row>
    <row r="38" spans="1:8" ht="15">
      <c r="A38" s="47" t="s">
        <v>173</v>
      </c>
      <c r="B38" s="226" t="s">
        <v>196</v>
      </c>
      <c r="C38" s="227"/>
      <c r="D38" s="227"/>
      <c r="E38" s="227"/>
      <c r="F38" s="227"/>
      <c r="G38" s="227"/>
      <c r="H38" s="239"/>
    </row>
    <row r="39" spans="1:8" ht="75" customHeight="1">
      <c r="A39" s="13" t="s">
        <v>0</v>
      </c>
      <c r="B39" s="245" t="s">
        <v>197</v>
      </c>
      <c r="C39" s="246"/>
      <c r="D39" s="247"/>
      <c r="E39" s="179" t="s">
        <v>198</v>
      </c>
      <c r="F39" s="179"/>
      <c r="G39" s="179" t="s">
        <v>199</v>
      </c>
      <c r="H39" s="179"/>
    </row>
    <row r="40" spans="1:8" s="22" customFormat="1" ht="15">
      <c r="A40" s="64" t="s">
        <v>4</v>
      </c>
      <c r="B40" s="215">
        <v>2</v>
      </c>
      <c r="C40" s="215"/>
      <c r="D40" s="215"/>
      <c r="E40" s="215">
        <v>3</v>
      </c>
      <c r="F40" s="215"/>
      <c r="G40" s="215">
        <v>4</v>
      </c>
      <c r="H40" s="215"/>
    </row>
    <row r="41" spans="1:8" ht="15">
      <c r="A41" s="17" t="s">
        <v>188</v>
      </c>
      <c r="B41" s="216" t="s">
        <v>380</v>
      </c>
      <c r="C41" s="216"/>
      <c r="D41" s="216"/>
      <c r="E41" s="251">
        <v>10</v>
      </c>
      <c r="F41" s="251"/>
      <c r="G41" s="252" t="s">
        <v>321</v>
      </c>
      <c r="H41" s="252"/>
    </row>
    <row r="42" spans="1:8" ht="15">
      <c r="A42" s="17" t="s">
        <v>189</v>
      </c>
      <c r="B42" s="216"/>
      <c r="C42" s="216"/>
      <c r="D42" s="216"/>
      <c r="E42" s="252"/>
      <c r="F42" s="252"/>
      <c r="G42" s="252"/>
      <c r="H42" s="252"/>
    </row>
    <row r="43" spans="1:8" ht="15">
      <c r="A43" s="17" t="s">
        <v>190</v>
      </c>
      <c r="B43" s="216"/>
      <c r="C43" s="216"/>
      <c r="D43" s="216"/>
      <c r="E43" s="250"/>
      <c r="F43" s="250"/>
      <c r="G43" s="250"/>
      <c r="H43" s="250"/>
    </row>
    <row r="44" spans="1:8" ht="15">
      <c r="A44" s="12" t="s">
        <v>34</v>
      </c>
      <c r="B44" s="216"/>
      <c r="C44" s="216"/>
      <c r="D44" s="216"/>
      <c r="E44" s="250"/>
      <c r="F44" s="250"/>
      <c r="G44" s="250"/>
      <c r="H44" s="250"/>
    </row>
    <row r="45" ht="15">
      <c r="A45" s="84"/>
    </row>
  </sheetData>
  <sheetProtection/>
  <mergeCells count="59">
    <mergeCell ref="B25:F25"/>
    <mergeCell ref="B26:F26"/>
    <mergeCell ref="G44:H44"/>
    <mergeCell ref="E44:F44"/>
    <mergeCell ref="B44:D44"/>
    <mergeCell ref="B41:D41"/>
    <mergeCell ref="G41:H41"/>
    <mergeCell ref="G42:H42"/>
    <mergeCell ref="B42:D42"/>
    <mergeCell ref="B43:D43"/>
    <mergeCell ref="B37:F37"/>
    <mergeCell ref="B34:F34"/>
    <mergeCell ref="A21:A22"/>
    <mergeCell ref="G43:H43"/>
    <mergeCell ref="E41:F41"/>
    <mergeCell ref="E42:F42"/>
    <mergeCell ref="E43:F43"/>
    <mergeCell ref="G40:H40"/>
    <mergeCell ref="B35:F35"/>
    <mergeCell ref="B38:H38"/>
    <mergeCell ref="B32:F32"/>
    <mergeCell ref="B36:F36"/>
    <mergeCell ref="B40:D40"/>
    <mergeCell ref="E40:F40"/>
    <mergeCell ref="B20:H20"/>
    <mergeCell ref="G21:H21"/>
    <mergeCell ref="B21:F22"/>
    <mergeCell ref="B31:H31"/>
    <mergeCell ref="B23:F23"/>
    <mergeCell ref="B24:F24"/>
    <mergeCell ref="A13:A14"/>
    <mergeCell ref="B15:C15"/>
    <mergeCell ref="B16:C16"/>
    <mergeCell ref="A5:A6"/>
    <mergeCell ref="B9:C9"/>
    <mergeCell ref="B10:C10"/>
    <mergeCell ref="B13:C14"/>
    <mergeCell ref="B5:C6"/>
    <mergeCell ref="B11:C11"/>
    <mergeCell ref="B18:C18"/>
    <mergeCell ref="B4:H4"/>
    <mergeCell ref="D5:F5"/>
    <mergeCell ref="B17:C17"/>
    <mergeCell ref="B12:H12"/>
    <mergeCell ref="B39:D39"/>
    <mergeCell ref="E39:F39"/>
    <mergeCell ref="G39:H39"/>
    <mergeCell ref="B27:F27"/>
    <mergeCell ref="B33:F33"/>
    <mergeCell ref="B28:F28"/>
    <mergeCell ref="B7:C7"/>
    <mergeCell ref="B8:C8"/>
    <mergeCell ref="B1:H1"/>
    <mergeCell ref="B2:H2"/>
    <mergeCell ref="B19:C19"/>
    <mergeCell ref="B3:H3"/>
    <mergeCell ref="D13:F13"/>
    <mergeCell ref="G13:H13"/>
    <mergeCell ref="G5:H5"/>
  </mergeCells>
  <printOptions/>
  <pageMargins left="0.984251968503937" right="0.2362204724409449" top="0.7874015748031497" bottom="0.787401574803149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90" zoomScaleNormal="82" zoomScaleSheetLayoutView="90" zoomScalePageLayoutView="0" workbookViewId="0" topLeftCell="A1">
      <selection activeCell="I23" sqref="I23"/>
    </sheetView>
  </sheetViews>
  <sheetFormatPr defaultColWidth="18.75390625" defaultRowHeight="12.75"/>
  <cols>
    <col min="1" max="1" width="8.00390625" style="9" customWidth="1"/>
    <col min="2" max="2" width="47.625" style="9" customWidth="1"/>
    <col min="3" max="16384" width="18.75390625" style="9" customWidth="1"/>
  </cols>
  <sheetData>
    <row r="1" spans="1:8" ht="15">
      <c r="A1" s="20"/>
      <c r="B1" s="218" t="s">
        <v>11</v>
      </c>
      <c r="C1" s="218"/>
      <c r="D1" s="218"/>
      <c r="E1" s="218"/>
      <c r="F1" s="218"/>
      <c r="G1" s="218"/>
      <c r="H1" s="219"/>
    </row>
    <row r="2" spans="1:8" ht="15">
      <c r="A2" s="21"/>
      <c r="B2" s="220" t="s">
        <v>112</v>
      </c>
      <c r="C2" s="220"/>
      <c r="D2" s="220"/>
      <c r="E2" s="220"/>
      <c r="F2" s="220"/>
      <c r="G2" s="220"/>
      <c r="H2" s="221"/>
    </row>
    <row r="3" spans="1:8" ht="15">
      <c r="A3" s="179" t="s">
        <v>0</v>
      </c>
      <c r="B3" s="215" t="s">
        <v>1</v>
      </c>
      <c r="C3" s="215"/>
      <c r="D3" s="215"/>
      <c r="E3" s="215"/>
      <c r="F3" s="215" t="s">
        <v>113</v>
      </c>
      <c r="G3" s="215" t="s">
        <v>2</v>
      </c>
      <c r="H3" s="215"/>
    </row>
    <row r="4" spans="1:8" ht="32.25" customHeight="1">
      <c r="A4" s="240"/>
      <c r="B4" s="179"/>
      <c r="C4" s="179"/>
      <c r="D4" s="179"/>
      <c r="E4" s="179"/>
      <c r="F4" s="179"/>
      <c r="G4" s="34" t="s">
        <v>12</v>
      </c>
      <c r="H4" s="34" t="s">
        <v>13</v>
      </c>
    </row>
    <row r="5" spans="1:8" ht="32.25" customHeight="1">
      <c r="A5" s="83" t="s">
        <v>21</v>
      </c>
      <c r="B5" s="227" t="s">
        <v>219</v>
      </c>
      <c r="C5" s="227"/>
      <c r="D5" s="227"/>
      <c r="E5" s="227"/>
      <c r="F5" s="78" t="s">
        <v>231</v>
      </c>
      <c r="G5" s="103">
        <v>63981.2</v>
      </c>
      <c r="H5" s="119">
        <v>74918</v>
      </c>
    </row>
    <row r="6" spans="1:8" ht="19.5" customHeight="1">
      <c r="A6" s="32"/>
      <c r="B6" s="77" t="s">
        <v>200</v>
      </c>
      <c r="C6" s="77"/>
      <c r="D6" s="77"/>
      <c r="E6" s="77"/>
      <c r="F6" s="79"/>
      <c r="G6" s="97"/>
      <c r="H6" s="120"/>
    </row>
    <row r="7" spans="1:8" ht="32.25" customHeight="1">
      <c r="A7" s="75" t="s">
        <v>31</v>
      </c>
      <c r="B7" s="257" t="s">
        <v>243</v>
      </c>
      <c r="C7" s="257"/>
      <c r="D7" s="257"/>
      <c r="E7" s="257"/>
      <c r="F7" s="35" t="s">
        <v>231</v>
      </c>
      <c r="G7" s="97">
        <v>63981</v>
      </c>
      <c r="H7" s="120">
        <v>74918</v>
      </c>
    </row>
    <row r="8" spans="1:8" ht="15">
      <c r="A8" s="32" t="s">
        <v>220</v>
      </c>
      <c r="B8" s="210" t="s">
        <v>223</v>
      </c>
      <c r="C8" s="210"/>
      <c r="D8" s="210"/>
      <c r="E8" s="210"/>
      <c r="F8" s="35" t="s">
        <v>231</v>
      </c>
      <c r="G8" s="102">
        <v>44639.7</v>
      </c>
      <c r="H8" s="121">
        <v>52845</v>
      </c>
    </row>
    <row r="9" spans="1:8" ht="15">
      <c r="A9" s="32" t="s">
        <v>221</v>
      </c>
      <c r="B9" s="210" t="s">
        <v>224</v>
      </c>
      <c r="C9" s="210"/>
      <c r="D9" s="210"/>
      <c r="E9" s="210"/>
      <c r="F9" s="35" t="s">
        <v>231</v>
      </c>
      <c r="G9" s="102">
        <v>4667.3</v>
      </c>
      <c r="H9" s="121">
        <v>5454</v>
      </c>
    </row>
    <row r="10" spans="1:8" ht="15">
      <c r="A10" s="32" t="s">
        <v>222</v>
      </c>
      <c r="B10" s="210" t="s">
        <v>225</v>
      </c>
      <c r="C10" s="210"/>
      <c r="D10" s="210"/>
      <c r="E10" s="210"/>
      <c r="F10" s="35" t="s">
        <v>231</v>
      </c>
      <c r="G10" s="102">
        <v>14674.2</v>
      </c>
      <c r="H10" s="121">
        <v>16619</v>
      </c>
    </row>
    <row r="11" spans="1:8" ht="30" customHeight="1">
      <c r="A11" s="76" t="s">
        <v>22</v>
      </c>
      <c r="B11" s="224" t="s">
        <v>244</v>
      </c>
      <c r="C11" s="225"/>
      <c r="D11" s="225"/>
      <c r="E11" s="233"/>
      <c r="F11" s="24" t="s">
        <v>232</v>
      </c>
      <c r="G11" s="102">
        <v>1</v>
      </c>
      <c r="H11" s="121">
        <v>4</v>
      </c>
    </row>
    <row r="12" spans="1:8" ht="15">
      <c r="A12" s="81" t="s">
        <v>201</v>
      </c>
      <c r="B12" s="63" t="s">
        <v>226</v>
      </c>
      <c r="C12" s="63"/>
      <c r="D12" s="63"/>
      <c r="E12" s="63"/>
      <c r="F12" s="24" t="s">
        <v>232</v>
      </c>
      <c r="G12" s="102">
        <v>1</v>
      </c>
      <c r="H12" s="121">
        <v>1</v>
      </c>
    </row>
    <row r="13" spans="1:8" ht="15">
      <c r="A13" s="32" t="s">
        <v>37</v>
      </c>
      <c r="B13" s="63" t="s">
        <v>227</v>
      </c>
      <c r="C13" s="63"/>
      <c r="D13" s="63"/>
      <c r="E13" s="63"/>
      <c r="F13" s="24" t="s">
        <v>232</v>
      </c>
      <c r="G13" s="102" t="s">
        <v>321</v>
      </c>
      <c r="H13" s="121"/>
    </row>
    <row r="14" spans="1:8" ht="15">
      <c r="A14" s="32" t="s">
        <v>38</v>
      </c>
      <c r="B14" s="63" t="s">
        <v>228</v>
      </c>
      <c r="C14" s="63"/>
      <c r="D14" s="63"/>
      <c r="E14" s="63"/>
      <c r="F14" s="24" t="s">
        <v>232</v>
      </c>
      <c r="G14" s="102" t="s">
        <v>321</v>
      </c>
      <c r="H14" s="121">
        <v>3</v>
      </c>
    </row>
    <row r="15" spans="1:8" ht="32.25" customHeight="1">
      <c r="A15" s="19" t="s">
        <v>18</v>
      </c>
      <c r="B15" s="224" t="s">
        <v>245</v>
      </c>
      <c r="C15" s="225"/>
      <c r="D15" s="225"/>
      <c r="E15" s="233"/>
      <c r="F15" s="4" t="s">
        <v>233</v>
      </c>
      <c r="G15" s="102">
        <v>4913.5</v>
      </c>
      <c r="H15" s="121">
        <v>5181.5</v>
      </c>
    </row>
    <row r="16" spans="1:8" ht="32.25" customHeight="1">
      <c r="A16" s="32" t="s">
        <v>201</v>
      </c>
      <c r="B16" s="209" t="s">
        <v>229</v>
      </c>
      <c r="C16" s="210"/>
      <c r="D16" s="210"/>
      <c r="E16" s="217"/>
      <c r="F16" s="4" t="s">
        <v>233</v>
      </c>
      <c r="G16" s="102">
        <v>454.2</v>
      </c>
      <c r="H16" s="121">
        <v>454</v>
      </c>
    </row>
    <row r="17" spans="1:8" ht="30" customHeight="1">
      <c r="A17" s="76" t="s">
        <v>23</v>
      </c>
      <c r="B17" s="224" t="s">
        <v>202</v>
      </c>
      <c r="C17" s="225"/>
      <c r="D17" s="225"/>
      <c r="E17" s="225"/>
      <c r="F17" s="225"/>
      <c r="G17" s="225"/>
      <c r="H17" s="233"/>
    </row>
    <row r="18" spans="1:8" ht="60">
      <c r="A18" s="17" t="s">
        <v>0</v>
      </c>
      <c r="B18" s="215" t="s">
        <v>203</v>
      </c>
      <c r="C18" s="215"/>
      <c r="D18" s="215"/>
      <c r="E18" s="4" t="s">
        <v>206</v>
      </c>
      <c r="F18" s="24" t="s">
        <v>205</v>
      </c>
      <c r="G18" s="158" t="s">
        <v>204</v>
      </c>
      <c r="H18" s="158"/>
    </row>
    <row r="19" spans="1:8" ht="84.75" customHeight="1">
      <c r="A19" s="17" t="s">
        <v>39</v>
      </c>
      <c r="B19" s="215" t="s">
        <v>382</v>
      </c>
      <c r="C19" s="215"/>
      <c r="D19" s="215"/>
      <c r="E19" s="90" t="s">
        <v>383</v>
      </c>
      <c r="F19" s="104" t="s">
        <v>384</v>
      </c>
      <c r="G19" s="258">
        <v>1179.1</v>
      </c>
      <c r="H19" s="258"/>
    </row>
    <row r="20" spans="1:8" ht="15">
      <c r="A20" s="17" t="s">
        <v>40</v>
      </c>
      <c r="B20" s="216"/>
      <c r="C20" s="216"/>
      <c r="D20" s="216"/>
      <c r="E20" s="74"/>
      <c r="F20" s="13"/>
      <c r="G20" s="169"/>
      <c r="H20" s="166"/>
    </row>
    <row r="21" spans="1:8" ht="15">
      <c r="A21" s="17" t="s">
        <v>41</v>
      </c>
      <c r="B21" s="216"/>
      <c r="C21" s="216"/>
      <c r="D21" s="216"/>
      <c r="E21" s="74"/>
      <c r="F21" s="13"/>
      <c r="G21" s="169"/>
      <c r="H21" s="166"/>
    </row>
    <row r="22" spans="1:8" ht="15">
      <c r="A22" s="17" t="s">
        <v>34</v>
      </c>
      <c r="B22" s="216"/>
      <c r="C22" s="216"/>
      <c r="D22" s="216"/>
      <c r="E22" s="74"/>
      <c r="F22" s="13"/>
      <c r="G22" s="169"/>
      <c r="H22" s="166"/>
    </row>
    <row r="23" spans="1:8" ht="15">
      <c r="A23" s="82" t="s">
        <v>86</v>
      </c>
      <c r="B23" s="256" t="s">
        <v>230</v>
      </c>
      <c r="C23" s="256"/>
      <c r="D23" s="256"/>
      <c r="E23" s="256"/>
      <c r="F23" s="29"/>
      <c r="G23" s="253"/>
      <c r="H23" s="254"/>
    </row>
    <row r="24" spans="1:8" ht="15" customHeight="1">
      <c r="A24" s="32" t="s">
        <v>50</v>
      </c>
      <c r="B24" s="209" t="s">
        <v>381</v>
      </c>
      <c r="C24" s="210"/>
      <c r="D24" s="210"/>
      <c r="E24" s="217"/>
      <c r="F24" s="4" t="s">
        <v>233</v>
      </c>
      <c r="G24" s="255">
        <v>788.5</v>
      </c>
      <c r="H24" s="166"/>
    </row>
    <row r="25" spans="1:7" ht="15">
      <c r="A25" s="10"/>
      <c r="B25" s="10"/>
      <c r="C25" s="10"/>
      <c r="D25" s="10"/>
      <c r="E25" s="10"/>
      <c r="F25" s="10"/>
      <c r="G25" s="10"/>
    </row>
    <row r="26" spans="1:7" ht="15">
      <c r="A26" s="10"/>
      <c r="B26" s="10"/>
      <c r="C26" s="10"/>
      <c r="D26" s="10"/>
      <c r="E26" s="10"/>
      <c r="F26" s="10"/>
      <c r="G26" s="10"/>
    </row>
    <row r="27" spans="1:7" ht="15">
      <c r="A27" s="10"/>
      <c r="B27" s="10"/>
      <c r="C27" s="10"/>
      <c r="D27" s="10"/>
      <c r="E27" s="10"/>
      <c r="F27" s="10"/>
      <c r="G27" s="10"/>
    </row>
    <row r="28" spans="1:7" ht="15">
      <c r="A28" s="10"/>
      <c r="B28" s="10"/>
      <c r="C28" s="10"/>
      <c r="D28" s="10"/>
      <c r="E28" s="10"/>
      <c r="F28" s="10"/>
      <c r="G28" s="10"/>
    </row>
    <row r="29" spans="1:7" ht="15">
      <c r="A29" s="10"/>
      <c r="B29" s="10"/>
      <c r="C29" s="10"/>
      <c r="D29" s="10"/>
      <c r="E29" s="10"/>
      <c r="F29" s="10"/>
      <c r="G29" s="10"/>
    </row>
  </sheetData>
  <sheetProtection/>
  <mergeCells count="29">
    <mergeCell ref="A3:A4"/>
    <mergeCell ref="B3:E4"/>
    <mergeCell ref="G18:H18"/>
    <mergeCell ref="G19:H19"/>
    <mergeCell ref="B19:D19"/>
    <mergeCell ref="B18:D18"/>
    <mergeCell ref="B11:E11"/>
    <mergeCell ref="B9:E9"/>
    <mergeCell ref="F3:F4"/>
    <mergeCell ref="G3:H3"/>
    <mergeCell ref="B22:D22"/>
    <mergeCell ref="B21:D21"/>
    <mergeCell ref="B20:D20"/>
    <mergeCell ref="B15:E15"/>
    <mergeCell ref="B16:E16"/>
    <mergeCell ref="B17:H17"/>
    <mergeCell ref="G20:H20"/>
    <mergeCell ref="G21:H21"/>
    <mergeCell ref="G22:H22"/>
    <mergeCell ref="G23:H23"/>
    <mergeCell ref="B24:E24"/>
    <mergeCell ref="G24:H24"/>
    <mergeCell ref="B23:E23"/>
    <mergeCell ref="B1:H1"/>
    <mergeCell ref="B2:H2"/>
    <mergeCell ref="B5:E5"/>
    <mergeCell ref="B7:E7"/>
    <mergeCell ref="B8:E8"/>
    <mergeCell ref="B10:E10"/>
  </mergeCells>
  <printOptions/>
  <pageMargins left="0.984251968503937" right="0.2362204724409449" top="0.3937007874015748" bottom="0.3937007874015748" header="0.5118110236220472" footer="0.5118110236220472"/>
  <pageSetup horizontalDpi="600" verticalDpi="600" orientation="landscape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Lenovo</cp:lastModifiedBy>
  <cp:lastPrinted>2013-03-29T05:47:39Z</cp:lastPrinted>
  <dcterms:created xsi:type="dcterms:W3CDTF">2010-05-19T10:50:44Z</dcterms:created>
  <dcterms:modified xsi:type="dcterms:W3CDTF">2013-04-01T05:28:14Z</dcterms:modified>
  <cp:category/>
  <cp:version/>
  <cp:contentType/>
  <cp:contentStatus/>
</cp:coreProperties>
</file>