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48" windowWidth="19440" windowHeight="12360" activeTab="1"/>
  </bookViews>
  <sheets>
    <sheet name="Бакалавриат, специалитет" sheetId="2" r:id="rId1"/>
    <sheet name="Магистратура" sheetId="3" r:id="rId2"/>
  </sheets>
  <calcPr calcId="145621"/>
</workbook>
</file>

<file path=xl/calcChain.xml><?xml version="1.0" encoding="utf-8"?>
<calcChain xmlns="http://schemas.openxmlformats.org/spreadsheetml/2006/main">
  <c r="S10" i="3" l="1"/>
  <c r="R10" i="3"/>
  <c r="Q10" i="3"/>
  <c r="P10" i="3"/>
  <c r="O10" i="3"/>
  <c r="N10" i="3"/>
  <c r="M10" i="3"/>
  <c r="K10" i="3"/>
  <c r="J10" i="3"/>
  <c r="I10" i="3"/>
  <c r="H10" i="3"/>
  <c r="F10" i="3"/>
  <c r="D10" i="3"/>
  <c r="V9" i="3"/>
  <c r="U9" i="3"/>
  <c r="L9" i="3"/>
  <c r="T9" i="3" s="1"/>
  <c r="G9" i="3"/>
  <c r="V8" i="3"/>
  <c r="U8" i="3"/>
  <c r="L8" i="3"/>
  <c r="G8" i="3"/>
  <c r="V7" i="3"/>
  <c r="U7" i="3"/>
  <c r="T7" i="3"/>
  <c r="L7" i="3"/>
  <c r="G7" i="3"/>
  <c r="V6" i="3"/>
  <c r="V10" i="3" s="1"/>
  <c r="U6" i="3"/>
  <c r="U10" i="3" s="1"/>
  <c r="L6" i="3"/>
  <c r="L10" i="3" s="1"/>
  <c r="G6" i="3"/>
  <c r="T6" i="3" s="1"/>
  <c r="T10" i="3" l="1"/>
  <c r="G10" i="3"/>
  <c r="V40" i="2" l="1"/>
  <c r="T98" i="2" l="1"/>
  <c r="T95" i="2"/>
  <c r="T94" i="2"/>
  <c r="T91" i="2"/>
  <c r="T83" i="2"/>
  <c r="T74" i="2"/>
  <c r="T73" i="2"/>
  <c r="T67" i="2"/>
  <c r="G60" i="2"/>
  <c r="T60" i="2" s="1"/>
  <c r="T78" i="2" l="1"/>
  <c r="L98" i="2" l="1"/>
  <c r="L97" i="2"/>
  <c r="T97" i="2" s="1"/>
  <c r="L95" i="2"/>
  <c r="L94" i="2"/>
  <c r="L91" i="2"/>
  <c r="L90" i="2"/>
  <c r="L86" i="2"/>
  <c r="T86" i="2" s="1"/>
  <c r="L83" i="2"/>
  <c r="L82" i="2"/>
  <c r="T82" i="2" s="1"/>
  <c r="L79" i="2"/>
  <c r="T79" i="2" s="1"/>
  <c r="L78" i="2"/>
  <c r="L73" i="2"/>
  <c r="L69" i="2"/>
  <c r="L68" i="2"/>
  <c r="L67" i="2"/>
  <c r="L64" i="2"/>
  <c r="L61" i="2"/>
  <c r="T61" i="2" s="1"/>
  <c r="L60" i="2"/>
  <c r="L57" i="2"/>
  <c r="T57" i="2" s="1"/>
  <c r="L56" i="2"/>
  <c r="T56" i="2" s="1"/>
  <c r="D101" i="2"/>
  <c r="F101" i="2"/>
  <c r="G98" i="2"/>
  <c r="G97" i="2"/>
  <c r="G95" i="2"/>
  <c r="G94" i="2"/>
  <c r="G91" i="2"/>
  <c r="G90" i="2"/>
  <c r="T90" i="2" s="1"/>
  <c r="G86" i="2"/>
  <c r="G83" i="2"/>
  <c r="G82" i="2"/>
  <c r="G79" i="2"/>
  <c r="G78" i="2"/>
  <c r="G73" i="2"/>
  <c r="G68" i="2"/>
  <c r="G67" i="2"/>
  <c r="G65" i="2"/>
  <c r="G64" i="2"/>
  <c r="G61" i="2"/>
  <c r="G57" i="2"/>
  <c r="G56" i="2"/>
  <c r="L50" i="2"/>
  <c r="L47" i="2"/>
  <c r="T47" i="2" s="1"/>
  <c r="L46" i="2"/>
  <c r="T46" i="2" s="1"/>
  <c r="L45" i="2"/>
  <c r="L44" i="2"/>
  <c r="L43" i="2"/>
  <c r="T43" i="2" s="1"/>
  <c r="L42" i="2"/>
  <c r="G50" i="2"/>
  <c r="G47" i="2"/>
  <c r="G46" i="2"/>
  <c r="G43" i="2"/>
  <c r="G42" i="2"/>
  <c r="L35" i="2"/>
  <c r="L34" i="2"/>
  <c r="L33" i="2"/>
  <c r="T33" i="2" s="1"/>
  <c r="L32" i="2"/>
  <c r="L31" i="2"/>
  <c r="T31" i="2" s="1"/>
  <c r="L29" i="2"/>
  <c r="T29" i="2" s="1"/>
  <c r="L28" i="2"/>
  <c r="L25" i="2"/>
  <c r="T25" i="2" s="1"/>
  <c r="L24" i="2"/>
  <c r="T24" i="2" s="1"/>
  <c r="L20" i="2"/>
  <c r="L19" i="2"/>
  <c r="L14" i="2"/>
  <c r="L13" i="2"/>
  <c r="L12" i="2"/>
  <c r="G35" i="2"/>
  <c r="G34" i="2"/>
  <c r="G33" i="2"/>
  <c r="G32" i="2"/>
  <c r="G29" i="2"/>
  <c r="G28" i="2"/>
  <c r="G25" i="2"/>
  <c r="G24" i="2"/>
  <c r="G20" i="2"/>
  <c r="G19" i="2"/>
  <c r="V100" i="2"/>
  <c r="V99" i="2"/>
  <c r="V98" i="2"/>
  <c r="V97" i="2"/>
  <c r="V96" i="2"/>
  <c r="V95" i="2"/>
  <c r="V94" i="2"/>
  <c r="V93" i="2"/>
  <c r="V92" i="2"/>
  <c r="V91" i="2"/>
  <c r="V90" i="2"/>
  <c r="V89" i="2"/>
  <c r="V88" i="2"/>
  <c r="V87" i="2"/>
  <c r="V86" i="2"/>
  <c r="V85" i="2"/>
  <c r="V84" i="2"/>
  <c r="V83" i="2"/>
  <c r="V82" i="2"/>
  <c r="V81" i="2"/>
  <c r="V80" i="2"/>
  <c r="V79" i="2"/>
  <c r="V78" i="2"/>
  <c r="V77" i="2"/>
  <c r="V76" i="2"/>
  <c r="V75" i="2"/>
  <c r="V74" i="2"/>
  <c r="V73" i="2"/>
  <c r="V72" i="2"/>
  <c r="V71" i="2"/>
  <c r="V70" i="2"/>
  <c r="V69" i="2"/>
  <c r="V68" i="2"/>
  <c r="V67" i="2"/>
  <c r="V66" i="2"/>
  <c r="V65" i="2"/>
  <c r="V64" i="2"/>
  <c r="V63" i="2"/>
  <c r="V62" i="2"/>
  <c r="V61" i="2"/>
  <c r="V60" i="2"/>
  <c r="V59" i="2"/>
  <c r="V58" i="2"/>
  <c r="V57" i="2"/>
  <c r="V56" i="2"/>
  <c r="V55" i="2"/>
  <c r="V54" i="2"/>
  <c r="V52" i="2"/>
  <c r="V51" i="2"/>
  <c r="V50" i="2"/>
  <c r="V49" i="2"/>
  <c r="V48" i="2"/>
  <c r="V47" i="2"/>
  <c r="V46" i="2"/>
  <c r="V45" i="2"/>
  <c r="V44" i="2"/>
  <c r="V43" i="2"/>
  <c r="V41" i="2"/>
  <c r="T35" i="2"/>
  <c r="T34" i="2"/>
  <c r="T20" i="2"/>
  <c r="T14" i="2"/>
  <c r="T8" i="2"/>
  <c r="F36" i="2"/>
  <c r="V35" i="2"/>
  <c r="V34" i="2"/>
  <c r="V33" i="2"/>
  <c r="V32" i="2"/>
  <c r="V31" i="2"/>
  <c r="V30" i="2"/>
  <c r="V29" i="2"/>
  <c r="V28" i="2"/>
  <c r="V27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12" i="2"/>
  <c r="U35" i="2"/>
  <c r="U34" i="2"/>
  <c r="U33" i="2"/>
  <c r="U32" i="2"/>
  <c r="U31" i="2"/>
  <c r="U30" i="2"/>
  <c r="U29" i="2"/>
  <c r="U28" i="2"/>
  <c r="U27" i="2"/>
  <c r="U26" i="2"/>
  <c r="U25" i="2"/>
  <c r="U24" i="2"/>
  <c r="U23" i="2"/>
  <c r="U22" i="2"/>
  <c r="U21" i="2"/>
  <c r="U20" i="2"/>
  <c r="U19" i="2"/>
  <c r="U18" i="2"/>
  <c r="U17" i="2"/>
  <c r="U16" i="2"/>
  <c r="U15" i="2"/>
  <c r="U14" i="2"/>
  <c r="U13" i="2"/>
  <c r="U12" i="2"/>
  <c r="S36" i="2"/>
  <c r="R36" i="2"/>
  <c r="Q36" i="2"/>
  <c r="P36" i="2"/>
  <c r="O36" i="2"/>
  <c r="N36" i="2"/>
  <c r="M36" i="2"/>
  <c r="K36" i="2"/>
  <c r="J36" i="2"/>
  <c r="I36" i="2"/>
  <c r="H36" i="2"/>
  <c r="U11" i="2"/>
  <c r="T42" i="2" l="1"/>
  <c r="T50" i="2"/>
  <c r="T32" i="2"/>
  <c r="T28" i="2"/>
  <c r="G36" i="2"/>
  <c r="T19" i="2"/>
  <c r="V36" i="2"/>
  <c r="U36" i="2"/>
  <c r="U37" i="2" s="1"/>
  <c r="L10" i="2"/>
  <c r="L8" i="2"/>
  <c r="G11" i="2"/>
  <c r="G8" i="2"/>
  <c r="G7" i="2"/>
  <c r="G6" i="2"/>
  <c r="U10" i="2"/>
  <c r="U8" i="2"/>
  <c r="U7" i="2"/>
  <c r="U6" i="2"/>
  <c r="S11" i="2"/>
  <c r="R11" i="2"/>
  <c r="Q11" i="2"/>
  <c r="P11" i="2"/>
  <c r="O11" i="2"/>
  <c r="N11" i="2"/>
  <c r="M11" i="2"/>
  <c r="K11" i="2"/>
  <c r="J11" i="2"/>
  <c r="I11" i="2"/>
  <c r="H11" i="2"/>
  <c r="V10" i="2"/>
  <c r="V9" i="2"/>
  <c r="V8" i="2"/>
  <c r="V7" i="2"/>
  <c r="V6" i="2"/>
  <c r="V11" i="2" l="1"/>
  <c r="V37" i="2" s="1"/>
  <c r="N37" i="2"/>
  <c r="L11" i="2"/>
  <c r="G51" i="2"/>
  <c r="L51" i="2"/>
  <c r="G52" i="2"/>
  <c r="L52" i="2"/>
  <c r="T52" i="2" l="1"/>
  <c r="T51" i="2"/>
  <c r="E36" i="2"/>
  <c r="D36" i="2"/>
  <c r="G12" i="2" l="1"/>
  <c r="G13" i="2"/>
  <c r="G15" i="2"/>
  <c r="L15" i="2"/>
  <c r="G16" i="2"/>
  <c r="L16" i="2"/>
  <c r="G17" i="2"/>
  <c r="L17" i="2"/>
  <c r="G18" i="2"/>
  <c r="L18" i="2"/>
  <c r="G21" i="2"/>
  <c r="L21" i="2"/>
  <c r="G22" i="2"/>
  <c r="L22" i="2"/>
  <c r="G23" i="2"/>
  <c r="L23" i="2"/>
  <c r="G26" i="2"/>
  <c r="L26" i="2"/>
  <c r="G27" i="2"/>
  <c r="L27" i="2"/>
  <c r="G30" i="2"/>
  <c r="L30" i="2"/>
  <c r="G31" i="2"/>
  <c r="L40" i="2"/>
  <c r="L41" i="2"/>
  <c r="L48" i="2"/>
  <c r="L49" i="2"/>
  <c r="T49" i="2" s="1"/>
  <c r="L53" i="2" l="1"/>
  <c r="L36" i="2"/>
  <c r="L37" i="2" s="1"/>
  <c r="S53" i="2"/>
  <c r="M53" i="2"/>
  <c r="G9" i="2" l="1"/>
  <c r="E101" i="2" l="1"/>
  <c r="H101" i="2"/>
  <c r="I101" i="2"/>
  <c r="J101" i="2"/>
  <c r="K101" i="2"/>
  <c r="M101" i="2"/>
  <c r="M102" i="2" s="1"/>
  <c r="N101" i="2"/>
  <c r="O101" i="2"/>
  <c r="P101" i="2"/>
  <c r="Q101" i="2"/>
  <c r="R101" i="2"/>
  <c r="S101" i="2"/>
  <c r="S102" i="2" s="1"/>
  <c r="U101" i="2"/>
  <c r="V101" i="2"/>
  <c r="E53" i="2"/>
  <c r="E102" i="2" s="1"/>
  <c r="F53" i="2"/>
  <c r="F102" i="2" s="1"/>
  <c r="H53" i="2"/>
  <c r="I53" i="2"/>
  <c r="J53" i="2"/>
  <c r="K53" i="2"/>
  <c r="N53" i="2"/>
  <c r="O53" i="2"/>
  <c r="P53" i="2"/>
  <c r="Q53" i="2"/>
  <c r="R53" i="2"/>
  <c r="U53" i="2"/>
  <c r="U102" i="2" s="1"/>
  <c r="V53" i="2"/>
  <c r="E11" i="2"/>
  <c r="E37" i="2" s="1"/>
  <c r="F11" i="2"/>
  <c r="H37" i="2"/>
  <c r="J37" i="2"/>
  <c r="K37" i="2"/>
  <c r="L71" i="2"/>
  <c r="L72" i="2"/>
  <c r="L74" i="2"/>
  <c r="L75" i="2"/>
  <c r="L76" i="2"/>
  <c r="L77" i="2"/>
  <c r="L80" i="2"/>
  <c r="L81" i="2"/>
  <c r="L84" i="2"/>
  <c r="L85" i="2"/>
  <c r="L87" i="2"/>
  <c r="L88" i="2"/>
  <c r="L89" i="2"/>
  <c r="T89" i="2" s="1"/>
  <c r="L92" i="2"/>
  <c r="L93" i="2"/>
  <c r="L96" i="2"/>
  <c r="L99" i="2"/>
  <c r="L100" i="2"/>
  <c r="L70" i="2"/>
  <c r="L66" i="2"/>
  <c r="L65" i="2"/>
  <c r="L63" i="2"/>
  <c r="L62" i="2"/>
  <c r="L59" i="2"/>
  <c r="L58" i="2"/>
  <c r="L55" i="2"/>
  <c r="L54" i="2"/>
  <c r="L9" i="2"/>
  <c r="T9" i="2" s="1"/>
  <c r="L7" i="2"/>
  <c r="T7" i="2" s="1"/>
  <c r="G100" i="2"/>
  <c r="G99" i="2"/>
  <c r="G96" i="2"/>
  <c r="G93" i="2"/>
  <c r="G92" i="2"/>
  <c r="G89" i="2"/>
  <c r="G88" i="2"/>
  <c r="G87" i="2"/>
  <c r="G85" i="2"/>
  <c r="G84" i="2"/>
  <c r="G81" i="2"/>
  <c r="G80" i="2"/>
  <c r="G77" i="2"/>
  <c r="G76" i="2"/>
  <c r="G75" i="2"/>
  <c r="G74" i="2"/>
  <c r="G72" i="2"/>
  <c r="G71" i="2"/>
  <c r="G70" i="2"/>
  <c r="G69" i="2"/>
  <c r="G66" i="2"/>
  <c r="G63" i="2"/>
  <c r="G62" i="2"/>
  <c r="G59" i="2"/>
  <c r="G58" i="2"/>
  <c r="G55" i="2"/>
  <c r="G54" i="2"/>
  <c r="G49" i="2"/>
  <c r="G48" i="2"/>
  <c r="G45" i="2"/>
  <c r="G44" i="2"/>
  <c r="G41" i="2"/>
  <c r="G40" i="2"/>
  <c r="G10" i="2"/>
  <c r="P102" i="2" l="1"/>
  <c r="K102" i="2"/>
  <c r="K104" i="2" s="1"/>
  <c r="M37" i="2"/>
  <c r="M104" i="2" s="1"/>
  <c r="T77" i="2"/>
  <c r="T85" i="2"/>
  <c r="T99" i="2"/>
  <c r="T72" i="2"/>
  <c r="T81" i="2"/>
  <c r="T88" i="2"/>
  <c r="T93" i="2"/>
  <c r="Q37" i="2"/>
  <c r="Q102" i="2"/>
  <c r="H102" i="2"/>
  <c r="H104" i="2" s="1"/>
  <c r="J102" i="2"/>
  <c r="J104" i="2" s="1"/>
  <c r="L101" i="2"/>
  <c r="O102" i="2"/>
  <c r="T58" i="2"/>
  <c r="T70" i="2"/>
  <c r="T59" i="2"/>
  <c r="T65" i="2"/>
  <c r="T71" i="2"/>
  <c r="T75" i="2"/>
  <c r="T80" i="2"/>
  <c r="T87" i="2"/>
  <c r="T92" i="2"/>
  <c r="T100" i="2"/>
  <c r="P37" i="2"/>
  <c r="V102" i="2"/>
  <c r="V104" i="2" s="1"/>
  <c r="F37" i="2"/>
  <c r="F104" i="2" s="1"/>
  <c r="R102" i="2"/>
  <c r="N102" i="2"/>
  <c r="N104" i="2" s="1"/>
  <c r="I102" i="2"/>
  <c r="G101" i="2"/>
  <c r="T62" i="2"/>
  <c r="T66" i="2"/>
  <c r="S37" i="2"/>
  <c r="S104" i="2" s="1"/>
  <c r="O37" i="2"/>
  <c r="G53" i="2"/>
  <c r="T55" i="2"/>
  <c r="T63" i="2"/>
  <c r="T69" i="2"/>
  <c r="T76" i="2"/>
  <c r="T84" i="2"/>
  <c r="T96" i="2"/>
  <c r="R37" i="2"/>
  <c r="I37" i="2"/>
  <c r="T10" i="2"/>
  <c r="T13" i="2"/>
  <c r="T15" i="2"/>
  <c r="T16" i="2"/>
  <c r="T17" i="2"/>
  <c r="T18" i="2"/>
  <c r="T21" i="2"/>
  <c r="T22" i="2"/>
  <c r="T23" i="2"/>
  <c r="T26" i="2"/>
  <c r="T27" i="2"/>
  <c r="T30" i="2"/>
  <c r="T12" i="2"/>
  <c r="T41" i="2"/>
  <c r="T44" i="2"/>
  <c r="T45" i="2"/>
  <c r="T48" i="2"/>
  <c r="T40" i="2"/>
  <c r="E104" i="2"/>
  <c r="U104" i="2"/>
  <c r="T54" i="2"/>
  <c r="T36" i="2" l="1"/>
  <c r="P104" i="2"/>
  <c r="R104" i="2"/>
  <c r="Q104" i="2"/>
  <c r="I104" i="2"/>
  <c r="O104" i="2"/>
  <c r="T101" i="2"/>
  <c r="G102" i="2"/>
  <c r="L102" i="2"/>
  <c r="G37" i="2"/>
  <c r="L6" i="2"/>
  <c r="G104" i="2" l="1"/>
  <c r="L104" i="2"/>
  <c r="T6" i="2"/>
  <c r="T11" i="2" s="1"/>
  <c r="T37" i="2" s="1"/>
  <c r="D53" i="2"/>
  <c r="D102" i="2" s="1"/>
  <c r="T53" i="2" l="1"/>
  <c r="T102" i="2" s="1"/>
  <c r="T104" i="2" s="1"/>
  <c r="D11" i="2"/>
  <c r="D37" i="2" s="1"/>
  <c r="D104" i="2" s="1"/>
</calcChain>
</file>

<file path=xl/sharedStrings.xml><?xml version="1.0" encoding="utf-8"?>
<sst xmlns="http://schemas.openxmlformats.org/spreadsheetml/2006/main" count="97" uniqueCount="67">
  <si>
    <t>Курс</t>
  </si>
  <si>
    <t>УПР</t>
  </si>
  <si>
    <t>ЮР</t>
  </si>
  <si>
    <t>Специальность/Направление</t>
  </si>
  <si>
    <t>ФАК-Т</t>
  </si>
  <si>
    <t>Итого</t>
  </si>
  <si>
    <t>Зачислено</t>
  </si>
  <si>
    <t>Восстановлено</t>
  </si>
  <si>
    <t>ПРИБЫЛО</t>
  </si>
  <si>
    <t>По собств.
желанию</t>
  </si>
  <si>
    <t>Невыполнение
учебного плана</t>
  </si>
  <si>
    <t>Невыполнение
условий договора</t>
  </si>
  <si>
    <t>Не прошли
ИГА</t>
  </si>
  <si>
    <t>Выпуск</t>
  </si>
  <si>
    <t>ВЫБЫЛО</t>
  </si>
  <si>
    <t>Переведены
из другого вуза</t>
  </si>
  <si>
    <t>очная форма обучения</t>
  </si>
  <si>
    <t>Юриспруденция (спец.)</t>
  </si>
  <si>
    <t>Юриспруденция (бакалавры)</t>
  </si>
  <si>
    <t>Итого по факультету</t>
  </si>
  <si>
    <t>Переведены с 
др.курса/спец/
напр.</t>
  </si>
  <si>
    <t>В т.ч.
бюдж.
(из гр.4)</t>
  </si>
  <si>
    <t>Управление персоналом (бак.)</t>
  </si>
  <si>
    <t>Документоведение и 
архивоведение (бак.)</t>
  </si>
  <si>
    <t>Экономика (бак.)</t>
  </si>
  <si>
    <t>Менеджмент (бак.)</t>
  </si>
  <si>
    <t>Государственное и муниципаль-
ное управление (бак.)</t>
  </si>
  <si>
    <t>Итого по очной форме обучения</t>
  </si>
  <si>
    <t>заочная форма обучения</t>
  </si>
  <si>
    <t>Юриспруденция 
(на базе СО, бак.)</t>
  </si>
  <si>
    <t>Юриспруденция
(на базе СПО, бак.)</t>
  </si>
  <si>
    <t>Юриспруденция
(на базе ВПО, бак.)</t>
  </si>
  <si>
    <t>Юриспруденция 
(на базе СО, спец.)</t>
  </si>
  <si>
    <t>Документоведение и архивоведе-
ние (на базе СО, бак.)</t>
  </si>
  <si>
    <t>Документоведение и архивоведе-
ние (на базе СПО, бак.)</t>
  </si>
  <si>
    <t>Документоведение и архивоведе-
ние (на базе ВПО, бак.)</t>
  </si>
  <si>
    <t>Управление персоналом 
(на базе СО, бак.)</t>
  </si>
  <si>
    <t>Управление персоналом 
(на базе ВПО, бак.)</t>
  </si>
  <si>
    <t>Государственное и муниципаль-
ное управление (на базе СО, бак.)</t>
  </si>
  <si>
    <t>Государственное и муниципаль-
ное управление (на базе СПО, бак.)</t>
  </si>
  <si>
    <t>Государственное и муниципаль-
ное управление (на базе ВПО, бак.)</t>
  </si>
  <si>
    <t>Экономика (на базе СО, бак.)</t>
  </si>
  <si>
    <t>Экономика (на базе СПО, бак.)</t>
  </si>
  <si>
    <t>Экономика (на базе ВПО, бак.)</t>
  </si>
  <si>
    <t>Менеджмент (на базе СО, бак.)</t>
  </si>
  <si>
    <t>Менеджмент (на базе ВПО, бак.)</t>
  </si>
  <si>
    <t>Итого по заочной форме обучения</t>
  </si>
  <si>
    <t>ИТОГО ПО АКАДЕМИИ</t>
  </si>
  <si>
    <t>В т.ч.
в акад.
отпуске
(из гр.4)</t>
  </si>
  <si>
    <t>Перевод на др.спец/напр.</t>
  </si>
  <si>
    <t>Переведен в др.вуз</t>
  </si>
  <si>
    <t>В т.ч.
бюдж.
(из гр.20)</t>
  </si>
  <si>
    <t>В т.ч. 
в акад. 
отпуске
(из гр.20)</t>
  </si>
  <si>
    <t>6*</t>
  </si>
  <si>
    <t>Зарабежное регионоведеиние (бак.)</t>
  </si>
  <si>
    <t>Управление персоналом (спц.)</t>
  </si>
  <si>
    <t>Документоведение и ДОУ (спц.)</t>
  </si>
  <si>
    <t>Управление персоналом (на базе СО, спец.)</t>
  </si>
  <si>
    <t>Государственное и муниципальное управление (на базе СО, спец.)</t>
  </si>
  <si>
    <t>Документоведение и ДОУ(на базе СО, спец.)</t>
  </si>
  <si>
    <t>Число
студентов 
на 01.01.15</t>
  </si>
  <si>
    <t>Число
студентов 
на 01.04.15</t>
  </si>
  <si>
    <t>Юриспруденция</t>
  </si>
  <si>
    <t>Государственное и муниципальное управление</t>
  </si>
  <si>
    <t>Итого по магистратуре</t>
  </si>
  <si>
    <t>СВОДКА ДВИЖЕНИЯ СТУДЕНТОВ (магистратура) 
ЗА I КВАРТАЛ 2015 г.</t>
  </si>
  <si>
    <t>СВОДКА ДВИЖЕНИЯ СТУДЕНТОВ (бакалавриат, специалитет) 
ЗА I КВАРТАЛ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</si>
</sst>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color theme="4"/>
      <name val="Times New Roman"/>
      <family val="1"/>
      <charset val="204"/>
    </font>
    <font>
      <b/>
      <sz val="8"/>
      <color rgb="FF00B05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textRotation="90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1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right" vertical="center"/>
    </xf>
    <xf numFmtId="0" fontId="10" fillId="0" borderId="9" xfId="0" applyFont="1" applyBorder="1" applyAlignment="1">
      <alignment horizontal="right" vertical="center"/>
    </xf>
    <xf numFmtId="0" fontId="11" fillId="5" borderId="8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9" fillId="0" borderId="8" xfId="0" applyFont="1" applyBorder="1" applyAlignment="1">
      <alignment horizontal="right" vertical="center"/>
    </xf>
    <xf numFmtId="0" fontId="9" fillId="0" borderId="9" xfId="0" applyFont="1" applyBorder="1" applyAlignment="1">
      <alignment horizontal="right" vertical="center"/>
    </xf>
    <xf numFmtId="0" fontId="9" fillId="0" borderId="25" xfId="0" applyFont="1" applyBorder="1" applyAlignment="1">
      <alignment horizontal="right" vertical="center"/>
    </xf>
    <xf numFmtId="0" fontId="9" fillId="0" borderId="24" xfId="0" applyFont="1" applyBorder="1" applyAlignment="1">
      <alignment horizontal="right" vertical="center"/>
    </xf>
    <xf numFmtId="0" fontId="7" fillId="0" borderId="14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9" fillId="0" borderId="18" xfId="0" applyFont="1" applyBorder="1" applyAlignment="1">
      <alignment horizontal="right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0" fontId="10" fillId="3" borderId="45" xfId="0" applyFont="1" applyFill="1" applyBorder="1" applyAlignment="1">
      <alignment horizontal="center" vertical="center"/>
    </xf>
    <xf numFmtId="0" fontId="10" fillId="3" borderId="46" xfId="0" applyFont="1" applyFill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A80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12"/>
  <sheetViews>
    <sheetView workbookViewId="0">
      <selection activeCell="W3" sqref="W3"/>
    </sheetView>
  </sheetViews>
  <sheetFormatPr defaultColWidth="9.109375" defaultRowHeight="12" x14ac:dyDescent="0.3"/>
  <cols>
    <col min="1" max="1" width="5.6640625" style="1" customWidth="1"/>
    <col min="2" max="2" width="24.44140625" style="1" customWidth="1"/>
    <col min="3" max="3" width="6.44140625" style="1" customWidth="1"/>
    <col min="4" max="4" width="9.33203125" style="1" customWidth="1"/>
    <col min="5" max="5" width="7.33203125" style="1" customWidth="1"/>
    <col min="6" max="6" width="8" style="1" customWidth="1"/>
    <col min="7" max="7" width="6.44140625" style="1" customWidth="1"/>
    <col min="8" max="8" width="4.33203125" style="1" customWidth="1"/>
    <col min="9" max="9" width="4" style="1" customWidth="1"/>
    <col min="10" max="10" width="5.33203125" style="1" customWidth="1"/>
    <col min="11" max="11" width="7.5546875" style="1" customWidth="1"/>
    <col min="12" max="12" width="6.88671875" style="1" customWidth="1"/>
    <col min="13" max="13" width="4.5546875" style="1" customWidth="1"/>
    <col min="14" max="14" width="5.44140625" style="1" customWidth="1"/>
    <col min="15" max="15" width="7" style="1" customWidth="1"/>
    <col min="16" max="16" width="5.33203125" style="1" customWidth="1"/>
    <col min="17" max="17" width="4.6640625" style="1" customWidth="1"/>
    <col min="18" max="18" width="4.44140625" style="1" customWidth="1"/>
    <col min="19" max="19" width="4.33203125" style="1" customWidth="1"/>
    <col min="20" max="20" width="9.109375" style="1" customWidth="1"/>
    <col min="21" max="21" width="8.44140625" style="1" customWidth="1"/>
    <col min="22" max="22" width="8.109375" style="1" customWidth="1"/>
    <col min="23" max="31" width="16.5546875" style="1" customWidth="1"/>
    <col min="32" max="16384" width="9.109375" style="1"/>
  </cols>
  <sheetData>
    <row r="1" spans="1:25" ht="55.5" customHeight="1" thickBot="1" x14ac:dyDescent="0.35">
      <c r="A1" s="177" t="s">
        <v>66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</row>
    <row r="2" spans="1:25" ht="12" customHeight="1" x14ac:dyDescent="0.3">
      <c r="A2" s="183" t="s">
        <v>4</v>
      </c>
      <c r="B2" s="181" t="s">
        <v>3</v>
      </c>
      <c r="C2" s="179" t="s">
        <v>0</v>
      </c>
      <c r="D2" s="179" t="s">
        <v>60</v>
      </c>
      <c r="E2" s="185" t="s">
        <v>21</v>
      </c>
      <c r="F2" s="189" t="s">
        <v>48</v>
      </c>
      <c r="G2" s="183" t="s">
        <v>8</v>
      </c>
      <c r="H2" s="187"/>
      <c r="I2" s="187"/>
      <c r="J2" s="187"/>
      <c r="K2" s="188"/>
      <c r="L2" s="183" t="s">
        <v>14</v>
      </c>
      <c r="M2" s="187"/>
      <c r="N2" s="187"/>
      <c r="O2" s="187"/>
      <c r="P2" s="187"/>
      <c r="Q2" s="187"/>
      <c r="R2" s="187"/>
      <c r="S2" s="188"/>
      <c r="T2" s="179" t="s">
        <v>61</v>
      </c>
      <c r="U2" s="185" t="s">
        <v>51</v>
      </c>
      <c r="V2" s="189" t="s">
        <v>52</v>
      </c>
    </row>
    <row r="3" spans="1:25" ht="64.2" thickBot="1" x14ac:dyDescent="0.35">
      <c r="A3" s="184"/>
      <c r="B3" s="182"/>
      <c r="C3" s="180"/>
      <c r="D3" s="180"/>
      <c r="E3" s="186"/>
      <c r="F3" s="191"/>
      <c r="G3" s="6" t="s">
        <v>5</v>
      </c>
      <c r="H3" s="7" t="s">
        <v>6</v>
      </c>
      <c r="I3" s="7" t="s">
        <v>7</v>
      </c>
      <c r="J3" s="8" t="s">
        <v>15</v>
      </c>
      <c r="K3" s="9" t="s">
        <v>20</v>
      </c>
      <c r="L3" s="6" t="s">
        <v>5</v>
      </c>
      <c r="M3" s="8" t="s">
        <v>9</v>
      </c>
      <c r="N3" s="8" t="s">
        <v>10</v>
      </c>
      <c r="O3" s="8" t="s">
        <v>11</v>
      </c>
      <c r="P3" s="8" t="s">
        <v>49</v>
      </c>
      <c r="Q3" s="8" t="s">
        <v>50</v>
      </c>
      <c r="R3" s="8" t="s">
        <v>12</v>
      </c>
      <c r="S3" s="9" t="s">
        <v>13</v>
      </c>
      <c r="T3" s="180"/>
      <c r="U3" s="186"/>
      <c r="V3" s="190"/>
    </row>
    <row r="4" spans="1:25" x14ac:dyDescent="0.25">
      <c r="A4" s="4">
        <v>1</v>
      </c>
      <c r="B4" s="4">
        <v>2</v>
      </c>
      <c r="C4" s="5">
        <v>3</v>
      </c>
      <c r="D4" s="5">
        <v>4</v>
      </c>
      <c r="E4" s="5">
        <v>5</v>
      </c>
      <c r="F4" s="5">
        <v>6</v>
      </c>
      <c r="G4" s="4">
        <v>7</v>
      </c>
      <c r="H4" s="4">
        <v>8</v>
      </c>
      <c r="I4" s="4">
        <v>9</v>
      </c>
      <c r="J4" s="5">
        <v>10</v>
      </c>
      <c r="K4" s="5">
        <v>11</v>
      </c>
      <c r="L4" s="4">
        <v>12</v>
      </c>
      <c r="M4" s="5">
        <v>13</v>
      </c>
      <c r="N4" s="5">
        <v>14</v>
      </c>
      <c r="O4" s="5">
        <v>15</v>
      </c>
      <c r="P4" s="5">
        <v>16</v>
      </c>
      <c r="Q4" s="5">
        <v>17</v>
      </c>
      <c r="R4" s="5">
        <v>18</v>
      </c>
      <c r="S4" s="5">
        <v>19</v>
      </c>
      <c r="T4" s="5">
        <v>20</v>
      </c>
      <c r="U4" s="5">
        <v>21</v>
      </c>
      <c r="V4" s="5">
        <v>22</v>
      </c>
    </row>
    <row r="5" spans="1:25" ht="14.4" thickBot="1" x14ac:dyDescent="0.35">
      <c r="A5" s="173" t="s">
        <v>16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5"/>
    </row>
    <row r="6" spans="1:25" ht="15" customHeight="1" x14ac:dyDescent="0.3">
      <c r="A6" s="156" t="s">
        <v>2</v>
      </c>
      <c r="B6" s="139" t="s">
        <v>18</v>
      </c>
      <c r="C6" s="10">
        <v>1</v>
      </c>
      <c r="D6" s="21">
        <v>31</v>
      </c>
      <c r="E6" s="10">
        <v>2</v>
      </c>
      <c r="F6" s="11"/>
      <c r="G6" s="22">
        <f>SUM(H6:K6)</f>
        <v>0</v>
      </c>
      <c r="H6" s="10"/>
      <c r="I6" s="10"/>
      <c r="J6" s="10"/>
      <c r="K6" s="11"/>
      <c r="L6" s="22">
        <f t="shared" ref="L6:L14" si="0">SUM(M6:S6)</f>
        <v>0</v>
      </c>
      <c r="M6" s="10"/>
      <c r="N6" s="26"/>
      <c r="O6" s="10"/>
      <c r="P6" s="10"/>
      <c r="Q6" s="10"/>
      <c r="R6" s="10"/>
      <c r="S6" s="11"/>
      <c r="T6" s="23">
        <f>D6+G6-L6</f>
        <v>31</v>
      </c>
      <c r="U6" s="35">
        <f t="shared" ref="U6:V8" si="1">E6</f>
        <v>2</v>
      </c>
      <c r="V6" s="11">
        <f t="shared" si="1"/>
        <v>0</v>
      </c>
    </row>
    <row r="7" spans="1:25" ht="15" customHeight="1" x14ac:dyDescent="0.3">
      <c r="A7" s="157"/>
      <c r="B7" s="140"/>
      <c r="C7" s="19">
        <v>2</v>
      </c>
      <c r="D7" s="28">
        <v>42</v>
      </c>
      <c r="E7" s="19">
        <v>2</v>
      </c>
      <c r="F7" s="20"/>
      <c r="G7" s="31">
        <f>SUM(H7:K7)</f>
        <v>0</v>
      </c>
      <c r="H7" s="19"/>
      <c r="I7" s="19"/>
      <c r="J7" s="19"/>
      <c r="K7" s="20"/>
      <c r="L7" s="31">
        <f t="shared" si="0"/>
        <v>0</v>
      </c>
      <c r="M7" s="19"/>
      <c r="N7" s="19"/>
      <c r="O7" s="19"/>
      <c r="P7" s="19"/>
      <c r="Q7" s="19"/>
      <c r="R7" s="19"/>
      <c r="S7" s="20"/>
      <c r="T7" s="36">
        <f t="shared" ref="T7:T30" si="2">D7+G7-L7</f>
        <v>42</v>
      </c>
      <c r="U7" s="27">
        <f t="shared" si="1"/>
        <v>2</v>
      </c>
      <c r="V7" s="13">
        <f t="shared" si="1"/>
        <v>0</v>
      </c>
    </row>
    <row r="8" spans="1:25" ht="15" customHeight="1" x14ac:dyDescent="0.3">
      <c r="A8" s="176"/>
      <c r="B8" s="140"/>
      <c r="C8" s="65">
        <v>3</v>
      </c>
      <c r="D8" s="28">
        <v>20</v>
      </c>
      <c r="E8" s="19"/>
      <c r="F8" s="20"/>
      <c r="G8" s="31">
        <f>SUM(H8:K8)</f>
        <v>0</v>
      </c>
      <c r="H8" s="19"/>
      <c r="I8" s="19"/>
      <c r="J8" s="19"/>
      <c r="K8" s="20"/>
      <c r="L8" s="31">
        <f t="shared" si="0"/>
        <v>0</v>
      </c>
      <c r="M8" s="19"/>
      <c r="N8" s="19"/>
      <c r="O8" s="19"/>
      <c r="P8" s="19"/>
      <c r="Q8" s="19"/>
      <c r="R8" s="19"/>
      <c r="S8" s="20"/>
      <c r="T8" s="36">
        <f>D8+G8-L8</f>
        <v>20</v>
      </c>
      <c r="U8" s="27">
        <f t="shared" si="1"/>
        <v>0</v>
      </c>
      <c r="V8" s="13">
        <f t="shared" si="1"/>
        <v>0</v>
      </c>
    </row>
    <row r="9" spans="1:25" ht="15.75" customHeight="1" thickBot="1" x14ac:dyDescent="0.35">
      <c r="A9" s="157"/>
      <c r="B9" s="141"/>
      <c r="C9" s="100">
        <v>4</v>
      </c>
      <c r="D9" s="58">
        <v>20</v>
      </c>
      <c r="E9" s="57">
        <v>1</v>
      </c>
      <c r="F9" s="105">
        <v>1</v>
      </c>
      <c r="G9" s="60">
        <f t="shared" ref="G9:G31" si="3">SUM(H9:K9)</f>
        <v>0</v>
      </c>
      <c r="H9" s="110"/>
      <c r="I9" s="122"/>
      <c r="J9" s="100"/>
      <c r="K9" s="105"/>
      <c r="L9" s="60">
        <f t="shared" si="0"/>
        <v>0</v>
      </c>
      <c r="M9" s="100"/>
      <c r="N9" s="57"/>
      <c r="O9" s="57"/>
      <c r="P9" s="57"/>
      <c r="Q9" s="100"/>
      <c r="R9" s="57"/>
      <c r="S9" s="59"/>
      <c r="T9" s="62">
        <f t="shared" si="2"/>
        <v>20</v>
      </c>
      <c r="U9" s="77">
        <v>1</v>
      </c>
      <c r="V9" s="59">
        <f>F9</f>
        <v>1</v>
      </c>
    </row>
    <row r="10" spans="1:25" ht="12.6" thickBot="1" x14ac:dyDescent="0.35">
      <c r="A10" s="157"/>
      <c r="B10" s="101" t="s">
        <v>17</v>
      </c>
      <c r="C10" s="101">
        <v>5</v>
      </c>
      <c r="D10" s="103">
        <v>20</v>
      </c>
      <c r="E10" s="106"/>
      <c r="F10" s="107">
        <v>1</v>
      </c>
      <c r="G10" s="108">
        <f t="shared" si="3"/>
        <v>0</v>
      </c>
      <c r="H10" s="106"/>
      <c r="I10" s="101"/>
      <c r="J10" s="101"/>
      <c r="K10" s="107"/>
      <c r="L10" s="111">
        <f t="shared" si="0"/>
        <v>0</v>
      </c>
      <c r="M10" s="24"/>
      <c r="N10" s="112"/>
      <c r="O10" s="101"/>
      <c r="P10" s="106"/>
      <c r="Q10" s="24"/>
      <c r="R10" s="106"/>
      <c r="S10" s="113"/>
      <c r="T10" s="114">
        <f t="shared" si="2"/>
        <v>20</v>
      </c>
      <c r="U10" s="76">
        <f>E10</f>
        <v>0</v>
      </c>
      <c r="V10" s="113">
        <f>F10</f>
        <v>1</v>
      </c>
    </row>
    <row r="11" spans="1:25" ht="15.75" customHeight="1" thickBot="1" x14ac:dyDescent="0.35">
      <c r="A11" s="162" t="s">
        <v>19</v>
      </c>
      <c r="B11" s="161"/>
      <c r="C11" s="161"/>
      <c r="D11" s="94">
        <f t="shared" ref="D11:F11" si="4">SUM(D6:D10)</f>
        <v>133</v>
      </c>
      <c r="E11" s="95">
        <f t="shared" si="4"/>
        <v>5</v>
      </c>
      <c r="F11" s="96">
        <f t="shared" si="4"/>
        <v>2</v>
      </c>
      <c r="G11" s="109">
        <f t="shared" ref="G11:T11" si="5">SUM(G6:G10)</f>
        <v>0</v>
      </c>
      <c r="H11" s="95">
        <f t="shared" si="5"/>
        <v>0</v>
      </c>
      <c r="I11" s="94">
        <f t="shared" si="5"/>
        <v>0</v>
      </c>
      <c r="J11" s="95">
        <f t="shared" si="5"/>
        <v>0</v>
      </c>
      <c r="K11" s="96">
        <f t="shared" si="5"/>
        <v>0</v>
      </c>
      <c r="L11" s="97">
        <f t="shared" si="0"/>
        <v>0</v>
      </c>
      <c r="M11" s="95">
        <f t="shared" si="5"/>
        <v>0</v>
      </c>
      <c r="N11" s="95">
        <f t="shared" si="5"/>
        <v>0</v>
      </c>
      <c r="O11" s="94">
        <f t="shared" si="5"/>
        <v>0</v>
      </c>
      <c r="P11" s="95">
        <f t="shared" si="5"/>
        <v>0</v>
      </c>
      <c r="Q11" s="95">
        <f t="shared" si="5"/>
        <v>0</v>
      </c>
      <c r="R11" s="95">
        <f t="shared" si="5"/>
        <v>0</v>
      </c>
      <c r="S11" s="96">
        <f t="shared" si="5"/>
        <v>0</v>
      </c>
      <c r="T11" s="109">
        <f t="shared" si="5"/>
        <v>133</v>
      </c>
      <c r="U11" s="95">
        <f>SUM(U6:U10)</f>
        <v>5</v>
      </c>
      <c r="V11" s="96">
        <f>SUM(V6:V10)</f>
        <v>2</v>
      </c>
      <c r="W11" s="2"/>
      <c r="X11" s="2"/>
      <c r="Y11" s="2"/>
    </row>
    <row r="12" spans="1:25" x14ac:dyDescent="0.3">
      <c r="A12" s="165" t="s">
        <v>1</v>
      </c>
      <c r="B12" s="139" t="s">
        <v>22</v>
      </c>
      <c r="C12" s="10">
        <v>1</v>
      </c>
      <c r="D12" s="54">
        <v>12</v>
      </c>
      <c r="E12" s="10">
        <v>1</v>
      </c>
      <c r="F12" s="11">
        <v>1</v>
      </c>
      <c r="G12" s="53">
        <f t="shared" si="3"/>
        <v>0</v>
      </c>
      <c r="H12" s="10"/>
      <c r="I12" s="55"/>
      <c r="J12" s="10"/>
      <c r="K12" s="11"/>
      <c r="L12" s="53">
        <f t="shared" si="0"/>
        <v>0</v>
      </c>
      <c r="M12" s="10"/>
      <c r="N12" s="26"/>
      <c r="O12" s="10"/>
      <c r="P12" s="10"/>
      <c r="Q12" s="10"/>
      <c r="R12" s="10"/>
      <c r="S12" s="11"/>
      <c r="T12" s="52">
        <f t="shared" si="2"/>
        <v>12</v>
      </c>
      <c r="U12" s="10">
        <f t="shared" ref="U12:U35" si="6">E12</f>
        <v>1</v>
      </c>
      <c r="V12" s="11">
        <f t="shared" ref="V12:V35" si="7">F12</f>
        <v>1</v>
      </c>
    </row>
    <row r="13" spans="1:25" x14ac:dyDescent="0.3">
      <c r="A13" s="166"/>
      <c r="B13" s="140"/>
      <c r="C13" s="12">
        <v>2</v>
      </c>
      <c r="D13" s="3">
        <v>21</v>
      </c>
      <c r="E13" s="12">
        <v>2</v>
      </c>
      <c r="F13" s="13">
        <v>2</v>
      </c>
      <c r="G13" s="31">
        <f t="shared" si="3"/>
        <v>0</v>
      </c>
      <c r="H13" s="12"/>
      <c r="I13" s="12"/>
      <c r="J13" s="12"/>
      <c r="K13" s="13"/>
      <c r="L13" s="31">
        <f t="shared" si="0"/>
        <v>0</v>
      </c>
      <c r="M13" s="12"/>
      <c r="N13" s="12"/>
      <c r="O13" s="12"/>
      <c r="P13" s="12"/>
      <c r="Q13" s="12"/>
      <c r="R13" s="12"/>
      <c r="S13" s="13"/>
      <c r="T13" s="36">
        <f t="shared" si="2"/>
        <v>21</v>
      </c>
      <c r="U13" s="12">
        <f t="shared" si="6"/>
        <v>2</v>
      </c>
      <c r="V13" s="13">
        <f t="shared" si="7"/>
        <v>2</v>
      </c>
    </row>
    <row r="14" spans="1:25" x14ac:dyDescent="0.3">
      <c r="A14" s="167"/>
      <c r="B14" s="140"/>
      <c r="C14" s="66">
        <v>3</v>
      </c>
      <c r="D14" s="3">
        <v>20</v>
      </c>
      <c r="E14" s="12"/>
      <c r="F14" s="13"/>
      <c r="G14" s="31">
        <v>0</v>
      </c>
      <c r="H14" s="12"/>
      <c r="I14" s="12"/>
      <c r="J14" s="12"/>
      <c r="K14" s="13"/>
      <c r="L14" s="31">
        <f t="shared" si="0"/>
        <v>0</v>
      </c>
      <c r="M14" s="12"/>
      <c r="N14" s="12"/>
      <c r="O14" s="12"/>
      <c r="P14" s="12"/>
      <c r="Q14" s="12"/>
      <c r="R14" s="12"/>
      <c r="S14" s="13"/>
      <c r="T14" s="36">
        <f>D14+G14-L14</f>
        <v>20</v>
      </c>
      <c r="U14" s="12">
        <f t="shared" si="6"/>
        <v>0</v>
      </c>
      <c r="V14" s="13">
        <f t="shared" si="7"/>
        <v>0</v>
      </c>
    </row>
    <row r="15" spans="1:25" ht="12.6" thickBot="1" x14ac:dyDescent="0.35">
      <c r="A15" s="166"/>
      <c r="B15" s="141"/>
      <c r="C15" s="100">
        <v>4</v>
      </c>
      <c r="D15" s="102">
        <v>10</v>
      </c>
      <c r="E15" s="100"/>
      <c r="F15" s="105"/>
      <c r="G15" s="60">
        <f t="shared" si="3"/>
        <v>0</v>
      </c>
      <c r="H15" s="57"/>
      <c r="I15" s="57"/>
      <c r="J15" s="57"/>
      <c r="K15" s="59"/>
      <c r="L15" s="60">
        <f t="shared" ref="L15:L30" si="8">SUM(M15:S15)</f>
        <v>0</v>
      </c>
      <c r="M15" s="57"/>
      <c r="N15" s="57"/>
      <c r="O15" s="57"/>
      <c r="P15" s="57"/>
      <c r="Q15" s="57"/>
      <c r="R15" s="57"/>
      <c r="S15" s="59"/>
      <c r="T15" s="62">
        <f t="shared" si="2"/>
        <v>10</v>
      </c>
      <c r="U15" s="100">
        <f t="shared" si="6"/>
        <v>0</v>
      </c>
      <c r="V15" s="59">
        <f t="shared" si="7"/>
        <v>0</v>
      </c>
    </row>
    <row r="16" spans="1:25" ht="12.6" thickBot="1" x14ac:dyDescent="0.35">
      <c r="A16" s="166"/>
      <c r="B16" s="106" t="s">
        <v>55</v>
      </c>
      <c r="C16" s="24">
        <v>5</v>
      </c>
      <c r="D16" s="116">
        <v>20</v>
      </c>
      <c r="E16" s="24"/>
      <c r="F16" s="107"/>
      <c r="G16" s="108">
        <f t="shared" si="3"/>
        <v>0</v>
      </c>
      <c r="H16" s="106"/>
      <c r="I16" s="112"/>
      <c r="J16" s="101"/>
      <c r="K16" s="117"/>
      <c r="L16" s="108">
        <f t="shared" si="8"/>
        <v>0</v>
      </c>
      <c r="M16" s="101"/>
      <c r="N16" s="106"/>
      <c r="O16" s="106"/>
      <c r="P16" s="106"/>
      <c r="Q16" s="106"/>
      <c r="R16" s="106"/>
      <c r="S16" s="113"/>
      <c r="T16" s="119">
        <f t="shared" si="2"/>
        <v>20</v>
      </c>
      <c r="U16" s="101">
        <f t="shared" si="6"/>
        <v>0</v>
      </c>
      <c r="V16" s="113">
        <f t="shared" si="7"/>
        <v>0</v>
      </c>
    </row>
    <row r="17" spans="1:22" ht="13.5" customHeight="1" x14ac:dyDescent="0.3">
      <c r="A17" s="166"/>
      <c r="B17" s="142" t="s">
        <v>23</v>
      </c>
      <c r="C17" s="10">
        <v>1</v>
      </c>
      <c r="D17" s="74"/>
      <c r="E17" s="10"/>
      <c r="F17" s="11"/>
      <c r="G17" s="72">
        <f t="shared" si="3"/>
        <v>0</v>
      </c>
      <c r="H17" s="10"/>
      <c r="I17" s="10"/>
      <c r="J17" s="25"/>
      <c r="K17" s="11"/>
      <c r="L17" s="72">
        <f t="shared" si="8"/>
        <v>0</v>
      </c>
      <c r="M17" s="25"/>
      <c r="N17" s="10"/>
      <c r="O17" s="10"/>
      <c r="P17" s="10"/>
      <c r="Q17" s="10"/>
      <c r="R17" s="10"/>
      <c r="S17" s="11"/>
      <c r="T17" s="118">
        <f t="shared" si="2"/>
        <v>0</v>
      </c>
      <c r="U17" s="25">
        <f t="shared" si="6"/>
        <v>0</v>
      </c>
      <c r="V17" s="11">
        <f t="shared" si="7"/>
        <v>0</v>
      </c>
    </row>
    <row r="18" spans="1:22" ht="15" customHeight="1" x14ac:dyDescent="0.3">
      <c r="A18" s="166"/>
      <c r="B18" s="143"/>
      <c r="C18" s="12">
        <v>2</v>
      </c>
      <c r="D18" s="3">
        <v>8</v>
      </c>
      <c r="E18" s="12">
        <v>4</v>
      </c>
      <c r="F18" s="13"/>
      <c r="G18" s="31">
        <f t="shared" si="3"/>
        <v>0</v>
      </c>
      <c r="H18" s="12"/>
      <c r="I18" s="12"/>
      <c r="J18" s="12"/>
      <c r="K18" s="13"/>
      <c r="L18" s="31">
        <f t="shared" si="8"/>
        <v>1</v>
      </c>
      <c r="M18" s="19"/>
      <c r="N18" s="12"/>
      <c r="O18" s="12"/>
      <c r="P18" s="12">
        <v>1</v>
      </c>
      <c r="Q18" s="12"/>
      <c r="R18" s="12"/>
      <c r="S18" s="13"/>
      <c r="T18" s="36">
        <f t="shared" si="2"/>
        <v>7</v>
      </c>
      <c r="U18" s="12">
        <f t="shared" si="6"/>
        <v>4</v>
      </c>
      <c r="V18" s="13">
        <f t="shared" si="7"/>
        <v>0</v>
      </c>
    </row>
    <row r="19" spans="1:22" ht="15" customHeight="1" x14ac:dyDescent="0.3">
      <c r="A19" s="166"/>
      <c r="B19" s="143"/>
      <c r="C19" s="12">
        <v>3</v>
      </c>
      <c r="D19" s="3">
        <v>3</v>
      </c>
      <c r="E19" s="12"/>
      <c r="F19" s="13"/>
      <c r="G19" s="31">
        <f>SUM(H19:K19)</f>
        <v>0</v>
      </c>
      <c r="H19" s="12"/>
      <c r="I19" s="12"/>
      <c r="J19" s="12"/>
      <c r="K19" s="13"/>
      <c r="L19" s="31">
        <f>SUM(M19:S19)</f>
        <v>0</v>
      </c>
      <c r="M19" s="19"/>
      <c r="N19" s="12"/>
      <c r="O19" s="12"/>
      <c r="P19" s="12"/>
      <c r="Q19" s="12"/>
      <c r="R19" s="12"/>
      <c r="S19" s="13"/>
      <c r="T19" s="36">
        <f>D19+G19-L19</f>
        <v>3</v>
      </c>
      <c r="U19" s="12">
        <f t="shared" si="6"/>
        <v>0</v>
      </c>
      <c r="V19" s="13">
        <f t="shared" si="7"/>
        <v>0</v>
      </c>
    </row>
    <row r="20" spans="1:22" ht="15.75" customHeight="1" thickBot="1" x14ac:dyDescent="0.35">
      <c r="A20" s="166"/>
      <c r="B20" s="144"/>
      <c r="C20" s="57">
        <v>4</v>
      </c>
      <c r="D20" s="58">
        <v>8</v>
      </c>
      <c r="E20" s="57">
        <v>1</v>
      </c>
      <c r="F20" s="59"/>
      <c r="G20" s="60">
        <f>SUM(H20:K20)</f>
        <v>0</v>
      </c>
      <c r="H20" s="57"/>
      <c r="I20" s="57"/>
      <c r="J20" s="57"/>
      <c r="K20" s="59"/>
      <c r="L20" s="60">
        <f>SUM(M20:S20)</f>
        <v>0</v>
      </c>
      <c r="M20" s="61"/>
      <c r="N20" s="57"/>
      <c r="O20" s="57"/>
      <c r="P20" s="57"/>
      <c r="Q20" s="57"/>
      <c r="R20" s="57"/>
      <c r="S20" s="59"/>
      <c r="T20" s="62">
        <f>D20+G20-L20</f>
        <v>8</v>
      </c>
      <c r="U20" s="100">
        <f t="shared" si="6"/>
        <v>1</v>
      </c>
      <c r="V20" s="59">
        <f t="shared" si="7"/>
        <v>0</v>
      </c>
    </row>
    <row r="21" spans="1:22" ht="12.6" thickBot="1" x14ac:dyDescent="0.35">
      <c r="A21" s="166"/>
      <c r="B21" s="24" t="s">
        <v>56</v>
      </c>
      <c r="C21" s="106">
        <v>5</v>
      </c>
      <c r="D21" s="103">
        <v>2</v>
      </c>
      <c r="E21" s="106"/>
      <c r="F21" s="117"/>
      <c r="G21" s="108">
        <f t="shared" si="3"/>
        <v>0</v>
      </c>
      <c r="H21" s="106"/>
      <c r="I21" s="112"/>
      <c r="J21" s="106"/>
      <c r="K21" s="113"/>
      <c r="L21" s="108">
        <f t="shared" si="8"/>
        <v>0</v>
      </c>
      <c r="M21" s="106"/>
      <c r="N21" s="106"/>
      <c r="O21" s="106"/>
      <c r="P21" s="106"/>
      <c r="Q21" s="101"/>
      <c r="R21" s="106"/>
      <c r="S21" s="117"/>
      <c r="T21" s="119">
        <f t="shared" si="2"/>
        <v>2</v>
      </c>
      <c r="U21" s="101">
        <f t="shared" si="6"/>
        <v>0</v>
      </c>
      <c r="V21" s="117">
        <f t="shared" si="7"/>
        <v>0</v>
      </c>
    </row>
    <row r="22" spans="1:22" x14ac:dyDescent="0.3">
      <c r="A22" s="166"/>
      <c r="B22" s="139" t="s">
        <v>24</v>
      </c>
      <c r="C22" s="10">
        <v>1</v>
      </c>
      <c r="D22" s="115">
        <v>14</v>
      </c>
      <c r="E22" s="10">
        <v>2</v>
      </c>
      <c r="F22" s="104"/>
      <c r="G22" s="72">
        <f t="shared" si="3"/>
        <v>0</v>
      </c>
      <c r="H22" s="10"/>
      <c r="I22" s="10"/>
      <c r="J22" s="10"/>
      <c r="K22" s="11"/>
      <c r="L22" s="72">
        <f t="shared" si="8"/>
        <v>0</v>
      </c>
      <c r="M22" s="10"/>
      <c r="N22" s="26"/>
      <c r="O22" s="10"/>
      <c r="P22" s="10"/>
      <c r="Q22" s="25"/>
      <c r="R22" s="10"/>
      <c r="S22" s="104"/>
      <c r="T22" s="118">
        <f t="shared" si="2"/>
        <v>14</v>
      </c>
      <c r="U22" s="25">
        <f t="shared" si="6"/>
        <v>2</v>
      </c>
      <c r="V22" s="104">
        <f t="shared" si="7"/>
        <v>0</v>
      </c>
    </row>
    <row r="23" spans="1:22" ht="15" customHeight="1" x14ac:dyDescent="0.3">
      <c r="A23" s="166"/>
      <c r="B23" s="140"/>
      <c r="C23" s="12">
        <v>2</v>
      </c>
      <c r="D23" s="3">
        <v>15</v>
      </c>
      <c r="E23" s="12">
        <v>2</v>
      </c>
      <c r="F23" s="13">
        <v>1</v>
      </c>
      <c r="G23" s="31">
        <f t="shared" si="3"/>
        <v>0</v>
      </c>
      <c r="H23" s="12"/>
      <c r="I23" s="12"/>
      <c r="J23" s="12"/>
      <c r="K23" s="13"/>
      <c r="L23" s="31">
        <f t="shared" si="8"/>
        <v>1</v>
      </c>
      <c r="M23" s="12">
        <v>1</v>
      </c>
      <c r="N23" s="12"/>
      <c r="O23" s="12"/>
      <c r="P23" s="12"/>
      <c r="Q23" s="12"/>
      <c r="R23" s="12"/>
      <c r="S23" s="13"/>
      <c r="T23" s="36">
        <f t="shared" si="2"/>
        <v>14</v>
      </c>
      <c r="U23" s="12">
        <f t="shared" si="6"/>
        <v>2</v>
      </c>
      <c r="V23" s="13">
        <f t="shared" si="7"/>
        <v>1</v>
      </c>
    </row>
    <row r="24" spans="1:22" ht="15" customHeight="1" x14ac:dyDescent="0.3">
      <c r="A24" s="166"/>
      <c r="B24" s="140"/>
      <c r="C24" s="12">
        <v>3</v>
      </c>
      <c r="D24" s="3">
        <v>10</v>
      </c>
      <c r="E24" s="12"/>
      <c r="F24" s="13"/>
      <c r="G24" s="31">
        <f>SUM(H24:K24)</f>
        <v>0</v>
      </c>
      <c r="H24" s="12"/>
      <c r="I24" s="12"/>
      <c r="J24" s="12"/>
      <c r="K24" s="13"/>
      <c r="L24" s="31">
        <f>SUM(M24:S24)</f>
        <v>0</v>
      </c>
      <c r="M24" s="12"/>
      <c r="N24" s="12"/>
      <c r="O24" s="12"/>
      <c r="P24" s="12"/>
      <c r="Q24" s="12"/>
      <c r="R24" s="12"/>
      <c r="S24" s="13"/>
      <c r="T24" s="36">
        <f>D24+G24-L24</f>
        <v>10</v>
      </c>
      <c r="U24" s="12">
        <f t="shared" si="6"/>
        <v>0</v>
      </c>
      <c r="V24" s="13">
        <f t="shared" si="7"/>
        <v>0</v>
      </c>
    </row>
    <row r="25" spans="1:22" ht="15.75" customHeight="1" thickBot="1" x14ac:dyDescent="0.35">
      <c r="A25" s="166"/>
      <c r="B25" s="141"/>
      <c r="C25" s="57">
        <v>4</v>
      </c>
      <c r="D25" s="58">
        <v>7</v>
      </c>
      <c r="E25" s="57">
        <v>2</v>
      </c>
      <c r="F25" s="59"/>
      <c r="G25" s="60">
        <f>SUM(H25:K25)</f>
        <v>0</v>
      </c>
      <c r="H25" s="57"/>
      <c r="I25" s="57"/>
      <c r="J25" s="57"/>
      <c r="K25" s="59"/>
      <c r="L25" s="60">
        <f>SUM(M25:S25)</f>
        <v>0</v>
      </c>
      <c r="M25" s="57"/>
      <c r="N25" s="57"/>
      <c r="O25" s="57"/>
      <c r="P25" s="57"/>
      <c r="Q25" s="57"/>
      <c r="R25" s="57"/>
      <c r="S25" s="59"/>
      <c r="T25" s="62">
        <f>D25+G25-L25</f>
        <v>7</v>
      </c>
      <c r="U25" s="57">
        <f t="shared" si="6"/>
        <v>2</v>
      </c>
      <c r="V25" s="59">
        <f t="shared" si="7"/>
        <v>0</v>
      </c>
    </row>
    <row r="26" spans="1:22" x14ac:dyDescent="0.3">
      <c r="A26" s="166"/>
      <c r="B26" s="139" t="s">
        <v>25</v>
      </c>
      <c r="C26" s="10">
        <v>1</v>
      </c>
      <c r="D26" s="74">
        <v>12</v>
      </c>
      <c r="E26" s="10">
        <v>1</v>
      </c>
      <c r="F26" s="11"/>
      <c r="G26" s="72">
        <f t="shared" si="3"/>
        <v>0</v>
      </c>
      <c r="H26" s="10"/>
      <c r="I26" s="10"/>
      <c r="J26" s="10"/>
      <c r="K26" s="11"/>
      <c r="L26" s="72">
        <f t="shared" si="8"/>
        <v>0</v>
      </c>
      <c r="M26" s="26"/>
      <c r="N26" s="10"/>
      <c r="O26" s="10"/>
      <c r="P26" s="10"/>
      <c r="Q26" s="10"/>
      <c r="R26" s="10"/>
      <c r="S26" s="11"/>
      <c r="T26" s="70">
        <f t="shared" si="2"/>
        <v>12</v>
      </c>
      <c r="U26" s="10">
        <f t="shared" si="6"/>
        <v>1</v>
      </c>
      <c r="V26" s="11">
        <f t="shared" si="7"/>
        <v>0</v>
      </c>
    </row>
    <row r="27" spans="1:22" x14ac:dyDescent="0.3">
      <c r="A27" s="166"/>
      <c r="B27" s="140"/>
      <c r="C27" s="12">
        <v>2</v>
      </c>
      <c r="D27" s="3">
        <v>14</v>
      </c>
      <c r="E27" s="12">
        <v>2</v>
      </c>
      <c r="F27" s="13">
        <v>1</v>
      </c>
      <c r="G27" s="31">
        <f t="shared" si="3"/>
        <v>0</v>
      </c>
      <c r="H27" s="12"/>
      <c r="I27" s="12"/>
      <c r="J27" s="12"/>
      <c r="K27" s="13"/>
      <c r="L27" s="31">
        <f t="shared" si="8"/>
        <v>0</v>
      </c>
      <c r="M27" s="12"/>
      <c r="N27" s="12"/>
      <c r="O27" s="12"/>
      <c r="P27" s="12"/>
      <c r="Q27" s="12"/>
      <c r="R27" s="12"/>
      <c r="S27" s="13"/>
      <c r="T27" s="36">
        <f t="shared" si="2"/>
        <v>14</v>
      </c>
      <c r="U27" s="12">
        <f t="shared" si="6"/>
        <v>2</v>
      </c>
      <c r="V27" s="13">
        <f t="shared" si="7"/>
        <v>1</v>
      </c>
    </row>
    <row r="28" spans="1:22" x14ac:dyDescent="0.3">
      <c r="A28" s="166"/>
      <c r="B28" s="140"/>
      <c r="C28" s="12">
        <v>3</v>
      </c>
      <c r="D28" s="3">
        <v>10</v>
      </c>
      <c r="E28" s="12"/>
      <c r="F28" s="13"/>
      <c r="G28" s="31">
        <f>SUM(H28:K28)</f>
        <v>0</v>
      </c>
      <c r="H28" s="12"/>
      <c r="I28" s="12"/>
      <c r="J28" s="12"/>
      <c r="K28" s="13"/>
      <c r="L28" s="31">
        <f>SUM(M28:S28)</f>
        <v>0</v>
      </c>
      <c r="M28" s="12"/>
      <c r="N28" s="12"/>
      <c r="O28" s="12"/>
      <c r="P28" s="12"/>
      <c r="Q28" s="12"/>
      <c r="R28" s="12"/>
      <c r="S28" s="13"/>
      <c r="T28" s="36">
        <f>D28+G28-L28</f>
        <v>10</v>
      </c>
      <c r="U28" s="12">
        <f t="shared" si="6"/>
        <v>0</v>
      </c>
      <c r="V28" s="13">
        <f t="shared" si="7"/>
        <v>0</v>
      </c>
    </row>
    <row r="29" spans="1:22" ht="12.6" thickBot="1" x14ac:dyDescent="0.35">
      <c r="A29" s="166"/>
      <c r="B29" s="141"/>
      <c r="C29" s="57">
        <v>4</v>
      </c>
      <c r="D29" s="102">
        <v>6</v>
      </c>
      <c r="E29" s="57">
        <v>1</v>
      </c>
      <c r="F29" s="59"/>
      <c r="G29" s="60">
        <f>SUM(H29:K29)</f>
        <v>0</v>
      </c>
      <c r="H29" s="57"/>
      <c r="I29" s="100"/>
      <c r="J29" s="57"/>
      <c r="K29" s="59"/>
      <c r="L29" s="60">
        <f>SUM(M29:S30)</f>
        <v>0</v>
      </c>
      <c r="M29" s="57"/>
      <c r="N29" s="57"/>
      <c r="O29" s="57"/>
      <c r="P29" s="57"/>
      <c r="Q29" s="57"/>
      <c r="R29" s="100"/>
      <c r="S29" s="59"/>
      <c r="T29" s="71">
        <f>D29+G29-L29</f>
        <v>6</v>
      </c>
      <c r="U29" s="57">
        <f t="shared" si="6"/>
        <v>1</v>
      </c>
      <c r="V29" s="59">
        <f t="shared" si="7"/>
        <v>0</v>
      </c>
    </row>
    <row r="30" spans="1:22" ht="10.5" customHeight="1" x14ac:dyDescent="0.3">
      <c r="A30" s="166"/>
      <c r="B30" s="142" t="s">
        <v>26</v>
      </c>
      <c r="C30" s="10">
        <v>1</v>
      </c>
      <c r="D30" s="115">
        <v>23</v>
      </c>
      <c r="E30" s="10">
        <v>2</v>
      </c>
      <c r="F30" s="11"/>
      <c r="G30" s="72">
        <f t="shared" si="3"/>
        <v>0</v>
      </c>
      <c r="H30" s="26"/>
      <c r="I30" s="120"/>
      <c r="J30" s="26"/>
      <c r="K30" s="46"/>
      <c r="L30" s="72">
        <f t="shared" si="8"/>
        <v>0</v>
      </c>
      <c r="M30" s="26"/>
      <c r="N30" s="26"/>
      <c r="O30" s="10"/>
      <c r="P30" s="10"/>
      <c r="Q30" s="10"/>
      <c r="R30" s="25"/>
      <c r="S30" s="11"/>
      <c r="T30" s="118">
        <f t="shared" si="2"/>
        <v>23</v>
      </c>
      <c r="U30" s="10">
        <f t="shared" si="6"/>
        <v>2</v>
      </c>
      <c r="V30" s="11">
        <f t="shared" si="7"/>
        <v>0</v>
      </c>
    </row>
    <row r="31" spans="1:22" x14ac:dyDescent="0.3">
      <c r="A31" s="166"/>
      <c r="B31" s="143"/>
      <c r="C31" s="12">
        <v>2</v>
      </c>
      <c r="D31" s="3">
        <v>27</v>
      </c>
      <c r="E31" s="12">
        <v>2</v>
      </c>
      <c r="F31" s="13"/>
      <c r="G31" s="31">
        <f t="shared" si="3"/>
        <v>0</v>
      </c>
      <c r="H31" s="12"/>
      <c r="I31" s="12"/>
      <c r="J31" s="12"/>
      <c r="K31" s="13"/>
      <c r="L31" s="31">
        <f>SUM(M31:S32)</f>
        <v>0</v>
      </c>
      <c r="M31" s="19"/>
      <c r="N31" s="19"/>
      <c r="O31" s="132"/>
      <c r="P31" s="12"/>
      <c r="Q31" s="12"/>
      <c r="R31" s="12"/>
      <c r="S31" s="13"/>
      <c r="T31" s="36">
        <f>D31+G31-L31</f>
        <v>27</v>
      </c>
      <c r="U31" s="12">
        <f t="shared" si="6"/>
        <v>2</v>
      </c>
      <c r="V31" s="13">
        <f t="shared" si="7"/>
        <v>0</v>
      </c>
    </row>
    <row r="32" spans="1:22" x14ac:dyDescent="0.3">
      <c r="A32" s="67"/>
      <c r="B32" s="143"/>
      <c r="C32" s="57">
        <v>3</v>
      </c>
      <c r="D32" s="58">
        <v>12</v>
      </c>
      <c r="E32" s="57"/>
      <c r="F32" s="59"/>
      <c r="G32" s="60">
        <f>SUM(H32:K32)</f>
        <v>0</v>
      </c>
      <c r="H32" s="57"/>
      <c r="I32" s="57"/>
      <c r="J32" s="57"/>
      <c r="K32" s="59"/>
      <c r="L32" s="60">
        <f>SUM(M32:S32)</f>
        <v>0</v>
      </c>
      <c r="M32" s="57"/>
      <c r="N32" s="61"/>
      <c r="O32" s="57"/>
      <c r="P32" s="57"/>
      <c r="Q32" s="57"/>
      <c r="R32" s="57"/>
      <c r="S32" s="59"/>
      <c r="T32" s="62">
        <f>D32+G32-L32</f>
        <v>12</v>
      </c>
      <c r="U32" s="57">
        <f t="shared" si="6"/>
        <v>0</v>
      </c>
      <c r="V32" s="59">
        <f t="shared" si="7"/>
        <v>0</v>
      </c>
    </row>
    <row r="33" spans="1:22" ht="12.6" thickBot="1" x14ac:dyDescent="0.35">
      <c r="A33" s="63"/>
      <c r="B33" s="144"/>
      <c r="C33" s="57">
        <v>4</v>
      </c>
      <c r="D33" s="102">
        <v>20</v>
      </c>
      <c r="E33" s="57">
        <v>1</v>
      </c>
      <c r="F33" s="59"/>
      <c r="G33" s="60">
        <f>SUM(H33:K33)</f>
        <v>0</v>
      </c>
      <c r="H33" s="57"/>
      <c r="I33" s="57"/>
      <c r="J33" s="57"/>
      <c r="K33" s="59"/>
      <c r="L33" s="60">
        <f>SUM(M33:S33)</f>
        <v>0</v>
      </c>
      <c r="M33" s="100"/>
      <c r="N33" s="61"/>
      <c r="O33" s="57"/>
      <c r="P33" s="57"/>
      <c r="Q33" s="57"/>
      <c r="R33" s="57"/>
      <c r="S33" s="59"/>
      <c r="T33" s="62">
        <f>D33+G33-L33</f>
        <v>20</v>
      </c>
      <c r="U33" s="57">
        <f t="shared" si="6"/>
        <v>1</v>
      </c>
      <c r="V33" s="59">
        <f t="shared" si="7"/>
        <v>0</v>
      </c>
    </row>
    <row r="34" spans="1:22" ht="15" customHeight="1" x14ac:dyDescent="0.3">
      <c r="A34" s="67"/>
      <c r="B34" s="142" t="s">
        <v>54</v>
      </c>
      <c r="C34" s="10">
        <v>1</v>
      </c>
      <c r="D34" s="116">
        <v>3</v>
      </c>
      <c r="E34" s="10">
        <v>4</v>
      </c>
      <c r="F34" s="11"/>
      <c r="G34" s="121">
        <f>SUM(H34:K34)</f>
        <v>0</v>
      </c>
      <c r="H34" s="69"/>
      <c r="I34" s="10"/>
      <c r="J34" s="10"/>
      <c r="K34" s="11"/>
      <c r="L34" s="72">
        <f>SUM(M34:S34)</f>
        <v>0</v>
      </c>
      <c r="M34" s="24"/>
      <c r="N34" s="26"/>
      <c r="O34" s="10"/>
      <c r="P34" s="10"/>
      <c r="Q34" s="127"/>
      <c r="R34" s="10"/>
      <c r="S34" s="11"/>
      <c r="T34" s="70">
        <f>D34+G34-L34</f>
        <v>3</v>
      </c>
      <c r="U34" s="10">
        <f t="shared" si="6"/>
        <v>4</v>
      </c>
      <c r="V34" s="11">
        <f t="shared" si="7"/>
        <v>0</v>
      </c>
    </row>
    <row r="35" spans="1:22" x14ac:dyDescent="0.3">
      <c r="A35" s="64"/>
      <c r="B35" s="145"/>
      <c r="C35" s="57">
        <v>2</v>
      </c>
      <c r="D35" s="58">
        <v>7</v>
      </c>
      <c r="E35" s="57">
        <v>2</v>
      </c>
      <c r="F35" s="59"/>
      <c r="G35" s="60">
        <f>SUM(H35:K35)</f>
        <v>0</v>
      </c>
      <c r="H35" s="57"/>
      <c r="I35" s="57"/>
      <c r="J35" s="57"/>
      <c r="K35" s="59"/>
      <c r="L35" s="60">
        <f>SUM(M35:S35)</f>
        <v>0</v>
      </c>
      <c r="M35" s="57"/>
      <c r="N35" s="61"/>
      <c r="O35" s="57"/>
      <c r="P35" s="57"/>
      <c r="Q35" s="57"/>
      <c r="R35" s="57"/>
      <c r="S35" s="59"/>
      <c r="T35" s="62">
        <f>D35+G35-L35</f>
        <v>7</v>
      </c>
      <c r="U35" s="57">
        <f t="shared" si="6"/>
        <v>2</v>
      </c>
      <c r="V35" s="59">
        <f t="shared" si="7"/>
        <v>0</v>
      </c>
    </row>
    <row r="36" spans="1:22" ht="15.75" customHeight="1" thickBot="1" x14ac:dyDescent="0.35">
      <c r="A36" s="162" t="s">
        <v>19</v>
      </c>
      <c r="B36" s="168"/>
      <c r="C36" s="168"/>
      <c r="D36" s="29">
        <f t="shared" ref="D36:V36" si="9">SUM(D12:D35)</f>
        <v>284</v>
      </c>
      <c r="E36" s="29">
        <f t="shared" si="9"/>
        <v>29</v>
      </c>
      <c r="F36" s="30">
        <f t="shared" si="9"/>
        <v>5</v>
      </c>
      <c r="G36" s="32">
        <f t="shared" si="9"/>
        <v>0</v>
      </c>
      <c r="H36" s="29">
        <f t="shared" si="9"/>
        <v>0</v>
      </c>
      <c r="I36" s="29">
        <f t="shared" si="9"/>
        <v>0</v>
      </c>
      <c r="J36" s="29">
        <f t="shared" si="9"/>
        <v>0</v>
      </c>
      <c r="K36" s="30">
        <f t="shared" si="9"/>
        <v>0</v>
      </c>
      <c r="L36" s="32">
        <f t="shared" si="9"/>
        <v>2</v>
      </c>
      <c r="M36" s="29">
        <f t="shared" si="9"/>
        <v>1</v>
      </c>
      <c r="N36" s="29">
        <f t="shared" si="9"/>
        <v>0</v>
      </c>
      <c r="O36" s="29">
        <f t="shared" si="9"/>
        <v>0</v>
      </c>
      <c r="P36" s="29">
        <f t="shared" si="9"/>
        <v>1</v>
      </c>
      <c r="Q36" s="29">
        <f t="shared" si="9"/>
        <v>0</v>
      </c>
      <c r="R36" s="29">
        <f t="shared" si="9"/>
        <v>0</v>
      </c>
      <c r="S36" s="30">
        <f t="shared" si="9"/>
        <v>0</v>
      </c>
      <c r="T36" s="32">
        <f t="shared" si="9"/>
        <v>282</v>
      </c>
      <c r="U36" s="29">
        <f t="shared" si="9"/>
        <v>29</v>
      </c>
      <c r="V36" s="30">
        <f t="shared" si="9"/>
        <v>5</v>
      </c>
    </row>
    <row r="37" spans="1:22" ht="20.25" customHeight="1" thickBot="1" x14ac:dyDescent="0.35">
      <c r="A37" s="149" t="s">
        <v>27</v>
      </c>
      <c r="B37" s="150"/>
      <c r="C37" s="150"/>
      <c r="D37" s="39">
        <f t="shared" ref="D37:K37" si="10">D11+D36</f>
        <v>417</v>
      </c>
      <c r="E37" s="39">
        <f t="shared" si="10"/>
        <v>34</v>
      </c>
      <c r="F37" s="41">
        <f t="shared" si="10"/>
        <v>7</v>
      </c>
      <c r="G37" s="43">
        <f t="shared" si="10"/>
        <v>0</v>
      </c>
      <c r="H37" s="39">
        <f t="shared" si="10"/>
        <v>0</v>
      </c>
      <c r="I37" s="39">
        <f t="shared" si="10"/>
        <v>0</v>
      </c>
      <c r="J37" s="39">
        <f t="shared" si="10"/>
        <v>0</v>
      </c>
      <c r="K37" s="40">
        <f t="shared" si="10"/>
        <v>0</v>
      </c>
      <c r="L37" s="43">
        <f>SUM(L11+L36)</f>
        <v>2</v>
      </c>
      <c r="M37" s="39">
        <f>M11+M36</f>
        <v>1</v>
      </c>
      <c r="N37" s="39">
        <f>SUM(N11+N36)</f>
        <v>0</v>
      </c>
      <c r="O37" s="39">
        <f>O11+O36</f>
        <v>0</v>
      </c>
      <c r="P37" s="39">
        <f>P11+P36</f>
        <v>1</v>
      </c>
      <c r="Q37" s="39">
        <f>Q11+Q36</f>
        <v>0</v>
      </c>
      <c r="R37" s="39">
        <f>R11+R36</f>
        <v>0</v>
      </c>
      <c r="S37" s="40">
        <f>S11+S36</f>
        <v>0</v>
      </c>
      <c r="T37" s="42">
        <f>SUM(T11+T36)</f>
        <v>415</v>
      </c>
      <c r="U37" s="39">
        <f>SUM(U11+U36)</f>
        <v>34</v>
      </c>
      <c r="V37" s="40">
        <f>SUM(V11+V36)</f>
        <v>7</v>
      </c>
    </row>
    <row r="38" spans="1:22" ht="9.75" customHeight="1" x14ac:dyDescent="0.25">
      <c r="A38" s="37"/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</row>
    <row r="39" spans="1:22" ht="14.4" thickBot="1" x14ac:dyDescent="0.35">
      <c r="A39" s="171" t="s">
        <v>28</v>
      </c>
      <c r="B39" s="171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</row>
    <row r="40" spans="1:22" s="16" customFormat="1" ht="12" customHeight="1" x14ac:dyDescent="0.3">
      <c r="A40" s="169" t="s">
        <v>2</v>
      </c>
      <c r="B40" s="172" t="s">
        <v>29</v>
      </c>
      <c r="C40" s="17">
        <v>1</v>
      </c>
      <c r="D40" s="44">
        <v>47</v>
      </c>
      <c r="E40" s="17"/>
      <c r="F40" s="18">
        <v>2</v>
      </c>
      <c r="G40" s="22">
        <f t="shared" ref="G40:G52" si="11">SUM(H40:K40)</f>
        <v>0</v>
      </c>
      <c r="H40" s="26"/>
      <c r="I40" s="26"/>
      <c r="J40" s="26"/>
      <c r="K40" s="46"/>
      <c r="L40" s="22">
        <f t="shared" ref="L40:L100" si="12">SUM(M40:S40)</f>
        <v>1</v>
      </c>
      <c r="M40" s="26">
        <v>1</v>
      </c>
      <c r="N40" s="26"/>
      <c r="O40" s="26"/>
      <c r="P40" s="26"/>
      <c r="Q40" s="26"/>
      <c r="R40" s="26"/>
      <c r="S40" s="46"/>
      <c r="T40" s="47">
        <f t="shared" ref="T40:T100" si="13">D40+G40-L40</f>
        <v>46</v>
      </c>
      <c r="U40" s="17"/>
      <c r="V40" s="18">
        <f>F40</f>
        <v>2</v>
      </c>
    </row>
    <row r="41" spans="1:22" s="16" customFormat="1" x14ac:dyDescent="0.3">
      <c r="A41" s="170"/>
      <c r="B41" s="147"/>
      <c r="C41" s="14">
        <v>2</v>
      </c>
      <c r="D41" s="45">
        <v>22</v>
      </c>
      <c r="E41" s="14"/>
      <c r="F41" s="15"/>
      <c r="G41" s="31">
        <f t="shared" si="11"/>
        <v>2</v>
      </c>
      <c r="H41" s="19">
        <v>2</v>
      </c>
      <c r="I41" s="19"/>
      <c r="J41" s="19"/>
      <c r="K41" s="20"/>
      <c r="L41" s="31">
        <f t="shared" si="12"/>
        <v>2</v>
      </c>
      <c r="M41" s="19"/>
      <c r="N41" s="19"/>
      <c r="O41" s="19"/>
      <c r="P41" s="19"/>
      <c r="Q41" s="19">
        <v>2</v>
      </c>
      <c r="R41" s="19"/>
      <c r="S41" s="20"/>
      <c r="T41" s="33">
        <f t="shared" si="13"/>
        <v>22</v>
      </c>
      <c r="U41" s="14"/>
      <c r="V41" s="15">
        <f t="shared" ref="V41:V52" si="14">F41</f>
        <v>0</v>
      </c>
    </row>
    <row r="42" spans="1:22" s="16" customFormat="1" x14ac:dyDescent="0.3">
      <c r="A42" s="170"/>
      <c r="B42" s="147"/>
      <c r="C42" s="14">
        <v>3</v>
      </c>
      <c r="D42" s="45">
        <v>30</v>
      </c>
      <c r="E42" s="14"/>
      <c r="F42" s="15">
        <v>1</v>
      </c>
      <c r="G42" s="31">
        <f>SUM(H42:K42)</f>
        <v>2</v>
      </c>
      <c r="H42" s="19">
        <v>1</v>
      </c>
      <c r="I42" s="19">
        <v>1</v>
      </c>
      <c r="J42" s="19"/>
      <c r="K42" s="20"/>
      <c r="L42" s="31">
        <f t="shared" ref="L42:L47" si="15">SUM(M42:S42)</f>
        <v>0</v>
      </c>
      <c r="M42" s="19"/>
      <c r="N42" s="19"/>
      <c r="O42" s="19"/>
      <c r="P42" s="19"/>
      <c r="Q42" s="19"/>
      <c r="R42" s="19"/>
      <c r="S42" s="20"/>
      <c r="T42" s="33">
        <f>D42+G42-L42</f>
        <v>32</v>
      </c>
      <c r="U42" s="14"/>
      <c r="V42" s="15">
        <v>1</v>
      </c>
    </row>
    <row r="43" spans="1:22" s="16" customFormat="1" ht="12.6" thickBot="1" x14ac:dyDescent="0.35">
      <c r="A43" s="170"/>
      <c r="B43" s="148"/>
      <c r="C43" s="79">
        <v>4</v>
      </c>
      <c r="D43" s="78">
        <v>19</v>
      </c>
      <c r="E43" s="79"/>
      <c r="F43" s="81"/>
      <c r="G43" s="73">
        <f>SUM(H43:K43)</f>
        <v>0</v>
      </c>
      <c r="H43" s="83"/>
      <c r="I43" s="61"/>
      <c r="J43" s="83"/>
      <c r="K43" s="86"/>
      <c r="L43" s="73">
        <f t="shared" si="15"/>
        <v>0</v>
      </c>
      <c r="M43" s="61"/>
      <c r="N43" s="83"/>
      <c r="O43" s="83"/>
      <c r="P43" s="83"/>
      <c r="Q43" s="61"/>
      <c r="R43" s="61"/>
      <c r="S43" s="87"/>
      <c r="T43" s="71">
        <f>D43+G43-L43</f>
        <v>19</v>
      </c>
      <c r="U43" s="79"/>
      <c r="V43" s="89">
        <f t="shared" si="14"/>
        <v>0</v>
      </c>
    </row>
    <row r="44" spans="1:22" s="16" customFormat="1" ht="13.5" customHeight="1" x14ac:dyDescent="0.3">
      <c r="A44" s="170"/>
      <c r="B44" s="146" t="s">
        <v>30</v>
      </c>
      <c r="C44" s="75">
        <v>1</v>
      </c>
      <c r="D44" s="44">
        <v>4</v>
      </c>
      <c r="E44" s="75"/>
      <c r="F44" s="80"/>
      <c r="G44" s="84">
        <f t="shared" si="11"/>
        <v>0</v>
      </c>
      <c r="H44" s="82"/>
      <c r="I44" s="26"/>
      <c r="J44" s="82"/>
      <c r="K44" s="85"/>
      <c r="L44" s="84">
        <f t="shared" si="15"/>
        <v>0</v>
      </c>
      <c r="M44" s="131"/>
      <c r="N44" s="82"/>
      <c r="O44" s="82"/>
      <c r="P44" s="82"/>
      <c r="Q44" s="26"/>
      <c r="R44" s="26"/>
      <c r="S44" s="46"/>
      <c r="T44" s="88">
        <f t="shared" si="13"/>
        <v>4</v>
      </c>
      <c r="U44" s="75"/>
      <c r="V44" s="18">
        <f t="shared" si="14"/>
        <v>0</v>
      </c>
    </row>
    <row r="45" spans="1:22" s="16" customFormat="1" x14ac:dyDescent="0.3">
      <c r="A45" s="170"/>
      <c r="B45" s="147"/>
      <c r="C45" s="14">
        <v>2</v>
      </c>
      <c r="D45" s="45">
        <v>25</v>
      </c>
      <c r="E45" s="14"/>
      <c r="F45" s="15"/>
      <c r="G45" s="31">
        <f t="shared" si="11"/>
        <v>0</v>
      </c>
      <c r="H45" s="19"/>
      <c r="I45" s="56"/>
      <c r="J45" s="19"/>
      <c r="K45" s="20"/>
      <c r="L45" s="31">
        <f t="shared" si="15"/>
        <v>0</v>
      </c>
      <c r="M45" s="19"/>
      <c r="N45" s="19"/>
      <c r="O45" s="19"/>
      <c r="P45" s="19"/>
      <c r="Q45" s="19"/>
      <c r="R45" s="19"/>
      <c r="S45" s="20"/>
      <c r="T45" s="33">
        <f t="shared" si="13"/>
        <v>25</v>
      </c>
      <c r="U45" s="14"/>
      <c r="V45" s="15">
        <f t="shared" si="14"/>
        <v>0</v>
      </c>
    </row>
    <row r="46" spans="1:22" s="16" customFormat="1" x14ac:dyDescent="0.3">
      <c r="A46" s="170"/>
      <c r="B46" s="147"/>
      <c r="C46" s="14">
        <v>3</v>
      </c>
      <c r="D46" s="45">
        <v>35</v>
      </c>
      <c r="E46" s="14"/>
      <c r="F46" s="15"/>
      <c r="G46" s="31">
        <f>SUM(H46:K46)</f>
        <v>0</v>
      </c>
      <c r="H46" s="19"/>
      <c r="I46" s="56"/>
      <c r="J46" s="19"/>
      <c r="K46" s="20"/>
      <c r="L46" s="31">
        <f t="shared" si="15"/>
        <v>0</v>
      </c>
      <c r="M46" s="19"/>
      <c r="N46" s="19"/>
      <c r="O46" s="19"/>
      <c r="P46" s="19"/>
      <c r="Q46" s="19"/>
      <c r="R46" s="19"/>
      <c r="S46" s="20"/>
      <c r="T46" s="33">
        <f>D46+G46-L46</f>
        <v>35</v>
      </c>
      <c r="U46" s="14"/>
      <c r="V46" s="15">
        <f t="shared" si="14"/>
        <v>0</v>
      </c>
    </row>
    <row r="47" spans="1:22" s="16" customFormat="1" ht="12.6" thickBot="1" x14ac:dyDescent="0.35">
      <c r="A47" s="170"/>
      <c r="B47" s="148"/>
      <c r="C47" s="79">
        <v>5</v>
      </c>
      <c r="D47" s="91">
        <v>15</v>
      </c>
      <c r="E47" s="79"/>
      <c r="F47" s="81"/>
      <c r="G47" s="73">
        <f>SUM(H47:K47)</f>
        <v>0</v>
      </c>
      <c r="H47" s="83"/>
      <c r="I47" s="92"/>
      <c r="J47" s="61"/>
      <c r="K47" s="86"/>
      <c r="L47" s="73">
        <f t="shared" si="15"/>
        <v>14</v>
      </c>
      <c r="M47" s="83"/>
      <c r="N47" s="83"/>
      <c r="O47" s="83"/>
      <c r="P47" s="83"/>
      <c r="Q47" s="83"/>
      <c r="R47" s="83">
        <v>5</v>
      </c>
      <c r="S47" s="86">
        <v>9</v>
      </c>
      <c r="T47" s="71">
        <f>D47+G47-L47</f>
        <v>1</v>
      </c>
      <c r="U47" s="93"/>
      <c r="V47" s="89">
        <f t="shared" si="14"/>
        <v>0</v>
      </c>
    </row>
    <row r="48" spans="1:22" s="16" customFormat="1" ht="10.5" customHeight="1" x14ac:dyDescent="0.3">
      <c r="A48" s="170"/>
      <c r="B48" s="146" t="s">
        <v>31</v>
      </c>
      <c r="C48" s="75">
        <v>1</v>
      </c>
      <c r="D48" s="90">
        <v>33</v>
      </c>
      <c r="E48" s="75"/>
      <c r="F48" s="80"/>
      <c r="G48" s="84">
        <f t="shared" si="11"/>
        <v>0</v>
      </c>
      <c r="H48" s="82"/>
      <c r="I48" s="26"/>
      <c r="J48" s="26"/>
      <c r="K48" s="85"/>
      <c r="L48" s="84">
        <f t="shared" si="12"/>
        <v>0</v>
      </c>
      <c r="M48" s="82"/>
      <c r="N48" s="82"/>
      <c r="O48" s="82"/>
      <c r="P48" s="82"/>
      <c r="Q48" s="82"/>
      <c r="R48" s="82"/>
      <c r="S48" s="85"/>
      <c r="T48" s="88">
        <f t="shared" si="13"/>
        <v>33</v>
      </c>
      <c r="U48" s="17"/>
      <c r="V48" s="18">
        <f t="shared" si="14"/>
        <v>0</v>
      </c>
    </row>
    <row r="49" spans="1:22" s="16" customFormat="1" ht="12.75" customHeight="1" x14ac:dyDescent="0.3">
      <c r="A49" s="170"/>
      <c r="B49" s="147"/>
      <c r="C49" s="14">
        <v>2</v>
      </c>
      <c r="D49" s="45">
        <v>92</v>
      </c>
      <c r="E49" s="14"/>
      <c r="F49" s="15">
        <v>3</v>
      </c>
      <c r="G49" s="31">
        <f t="shared" si="11"/>
        <v>1</v>
      </c>
      <c r="H49" s="19">
        <v>1</v>
      </c>
      <c r="I49" s="19"/>
      <c r="J49" s="19"/>
      <c r="K49" s="20"/>
      <c r="L49" s="31">
        <f t="shared" si="12"/>
        <v>2</v>
      </c>
      <c r="M49" s="19">
        <v>2</v>
      </c>
      <c r="N49" s="19"/>
      <c r="O49" s="19"/>
      <c r="P49" s="19"/>
      <c r="Q49" s="19"/>
      <c r="R49" s="19"/>
      <c r="S49" s="20"/>
      <c r="T49" s="33">
        <f>D49+G49-L49</f>
        <v>91</v>
      </c>
      <c r="U49" s="14"/>
      <c r="V49" s="15">
        <f t="shared" si="14"/>
        <v>3</v>
      </c>
    </row>
    <row r="50" spans="1:22" s="16" customFormat="1" ht="12.75" customHeight="1" thickBot="1" x14ac:dyDescent="0.35">
      <c r="A50" s="170"/>
      <c r="B50" s="148"/>
      <c r="C50" s="79">
        <v>3</v>
      </c>
      <c r="D50" s="91">
        <v>120</v>
      </c>
      <c r="E50" s="93"/>
      <c r="F50" s="89">
        <v>1</v>
      </c>
      <c r="G50" s="60">
        <f>SUM(H50:K50)</f>
        <v>2</v>
      </c>
      <c r="H50" s="61"/>
      <c r="I50" s="83">
        <v>2</v>
      </c>
      <c r="J50" s="61"/>
      <c r="K50" s="87"/>
      <c r="L50" s="60">
        <f>SUM(M50:S50)</f>
        <v>0</v>
      </c>
      <c r="M50" s="61"/>
      <c r="N50" s="83"/>
      <c r="O50" s="83"/>
      <c r="P50" s="83"/>
      <c r="Q50" s="61"/>
      <c r="R50" s="61"/>
      <c r="S50" s="86"/>
      <c r="T50" s="98">
        <f>D50+G50-L50</f>
        <v>122</v>
      </c>
      <c r="U50" s="93"/>
      <c r="V50" s="81">
        <f t="shared" si="14"/>
        <v>1</v>
      </c>
    </row>
    <row r="51" spans="1:22" s="16" customFormat="1" ht="12" customHeight="1" x14ac:dyDescent="0.3">
      <c r="A51" s="170"/>
      <c r="B51" s="146" t="s">
        <v>32</v>
      </c>
      <c r="C51" s="75">
        <v>5</v>
      </c>
      <c r="D51" s="90">
        <v>18</v>
      </c>
      <c r="E51" s="17"/>
      <c r="F51" s="18"/>
      <c r="G51" s="72">
        <f t="shared" si="11"/>
        <v>0</v>
      </c>
      <c r="H51" s="26"/>
      <c r="I51" s="82"/>
      <c r="J51" s="26"/>
      <c r="K51" s="46"/>
      <c r="L51" s="72">
        <f t="shared" si="12"/>
        <v>0</v>
      </c>
      <c r="M51" s="131"/>
      <c r="N51" s="82"/>
      <c r="O51" s="82"/>
      <c r="P51" s="82"/>
      <c r="Q51" s="26"/>
      <c r="R51" s="26"/>
      <c r="S51" s="85"/>
      <c r="T51" s="70">
        <f t="shared" si="13"/>
        <v>18</v>
      </c>
      <c r="U51" s="17"/>
      <c r="V51" s="80">
        <f t="shared" si="14"/>
        <v>0</v>
      </c>
    </row>
    <row r="52" spans="1:22" s="16" customFormat="1" ht="12.6" thickBot="1" x14ac:dyDescent="0.35">
      <c r="A52" s="170"/>
      <c r="B52" s="155"/>
      <c r="C52" s="79" t="s">
        <v>53</v>
      </c>
      <c r="D52" s="91">
        <v>35</v>
      </c>
      <c r="E52" s="93"/>
      <c r="F52" s="89"/>
      <c r="G52" s="73">
        <f t="shared" si="11"/>
        <v>2</v>
      </c>
      <c r="H52" s="61">
        <v>1</v>
      </c>
      <c r="I52" s="61">
        <v>1</v>
      </c>
      <c r="J52" s="61"/>
      <c r="K52" s="87"/>
      <c r="L52" s="73">
        <f t="shared" si="12"/>
        <v>1</v>
      </c>
      <c r="M52" s="61">
        <v>1</v>
      </c>
      <c r="N52" s="61"/>
      <c r="O52" s="61"/>
      <c r="P52" s="61"/>
      <c r="Q52" s="83"/>
      <c r="R52" s="61"/>
      <c r="S52" s="87"/>
      <c r="T52" s="71">
        <f>D52+G52-L52</f>
        <v>36</v>
      </c>
      <c r="U52" s="93"/>
      <c r="V52" s="81">
        <f t="shared" si="14"/>
        <v>0</v>
      </c>
    </row>
    <row r="53" spans="1:22" ht="15.75" customHeight="1" thickBot="1" x14ac:dyDescent="0.35">
      <c r="A53" s="162" t="s">
        <v>19</v>
      </c>
      <c r="B53" s="161"/>
      <c r="C53" s="161"/>
      <c r="D53" s="94">
        <f t="shared" ref="D53:K53" si="16">SUM(D40:D52)</f>
        <v>495</v>
      </c>
      <c r="E53" s="95">
        <f t="shared" si="16"/>
        <v>0</v>
      </c>
      <c r="F53" s="96">
        <f t="shared" si="16"/>
        <v>7</v>
      </c>
      <c r="G53" s="97">
        <f t="shared" si="16"/>
        <v>9</v>
      </c>
      <c r="H53" s="95">
        <f t="shared" si="16"/>
        <v>5</v>
      </c>
      <c r="I53" s="95">
        <f t="shared" si="16"/>
        <v>4</v>
      </c>
      <c r="J53" s="95">
        <f t="shared" si="16"/>
        <v>0</v>
      </c>
      <c r="K53" s="96">
        <f t="shared" si="16"/>
        <v>0</v>
      </c>
      <c r="L53" s="97">
        <f>SUM(L40:L52)</f>
        <v>20</v>
      </c>
      <c r="M53" s="95">
        <f t="shared" ref="M53:S53" si="17">SUM(M40:M52)</f>
        <v>4</v>
      </c>
      <c r="N53" s="95">
        <f t="shared" si="17"/>
        <v>0</v>
      </c>
      <c r="O53" s="95">
        <f t="shared" si="17"/>
        <v>0</v>
      </c>
      <c r="P53" s="95">
        <f t="shared" si="17"/>
        <v>0</v>
      </c>
      <c r="Q53" s="94">
        <f t="shared" si="17"/>
        <v>2</v>
      </c>
      <c r="R53" s="95">
        <f t="shared" si="17"/>
        <v>5</v>
      </c>
      <c r="S53" s="96">
        <f t="shared" si="17"/>
        <v>9</v>
      </c>
      <c r="T53" s="88">
        <f t="shared" si="13"/>
        <v>484</v>
      </c>
      <c r="U53" s="95">
        <f>SUM(U40:U52)</f>
        <v>0</v>
      </c>
      <c r="V53" s="99">
        <f>SUM(V40:V52)</f>
        <v>7</v>
      </c>
    </row>
    <row r="54" spans="1:22" ht="12.75" customHeight="1" x14ac:dyDescent="0.3">
      <c r="A54" s="156" t="s">
        <v>1</v>
      </c>
      <c r="B54" s="142" t="s">
        <v>33</v>
      </c>
      <c r="C54" s="10">
        <v>1</v>
      </c>
      <c r="D54" s="21">
        <v>6</v>
      </c>
      <c r="E54" s="10"/>
      <c r="F54" s="11"/>
      <c r="G54" s="22">
        <f t="shared" ref="G54:G100" si="18">SUM(H54:K54)</f>
        <v>0</v>
      </c>
      <c r="H54" s="10"/>
      <c r="I54" s="10"/>
      <c r="J54" s="10"/>
      <c r="K54" s="11"/>
      <c r="L54" s="22">
        <f t="shared" si="12"/>
        <v>0</v>
      </c>
      <c r="M54" s="10"/>
      <c r="N54" s="10"/>
      <c r="O54" s="10"/>
      <c r="P54" s="10"/>
      <c r="Q54" s="10"/>
      <c r="R54" s="10"/>
      <c r="S54" s="11"/>
      <c r="T54" s="23">
        <f t="shared" si="13"/>
        <v>6</v>
      </c>
      <c r="U54" s="10"/>
      <c r="V54" s="11">
        <f t="shared" ref="V54:V100" si="19">F54</f>
        <v>0</v>
      </c>
    </row>
    <row r="55" spans="1:22" x14ac:dyDescent="0.3">
      <c r="A55" s="157"/>
      <c r="B55" s="143"/>
      <c r="C55" s="12">
        <v>2</v>
      </c>
      <c r="D55" s="3">
        <v>6</v>
      </c>
      <c r="E55" s="12"/>
      <c r="F55" s="13"/>
      <c r="G55" s="31">
        <f t="shared" si="18"/>
        <v>1</v>
      </c>
      <c r="H55" s="12"/>
      <c r="I55" s="12"/>
      <c r="J55" s="12"/>
      <c r="K55" s="13">
        <v>1</v>
      </c>
      <c r="L55" s="31">
        <f t="shared" si="12"/>
        <v>0</v>
      </c>
      <c r="M55" s="12"/>
      <c r="N55" s="12"/>
      <c r="O55" s="12"/>
      <c r="P55" s="12"/>
      <c r="Q55" s="12"/>
      <c r="R55" s="12"/>
      <c r="S55" s="13"/>
      <c r="T55" s="36">
        <f t="shared" si="13"/>
        <v>7</v>
      </c>
      <c r="U55" s="12"/>
      <c r="V55" s="13">
        <f t="shared" si="19"/>
        <v>0</v>
      </c>
    </row>
    <row r="56" spans="1:22" x14ac:dyDescent="0.3">
      <c r="A56" s="157"/>
      <c r="B56" s="143"/>
      <c r="C56" s="12">
        <v>3</v>
      </c>
      <c r="D56" s="3">
        <v>8</v>
      </c>
      <c r="E56" s="12"/>
      <c r="F56" s="13"/>
      <c r="G56" s="31">
        <f>SUM(H56:K56)</f>
        <v>0</v>
      </c>
      <c r="H56" s="12"/>
      <c r="I56" s="12"/>
      <c r="J56" s="12"/>
      <c r="K56" s="13"/>
      <c r="L56" s="31">
        <f>SUM(M56:S56)</f>
        <v>0</v>
      </c>
      <c r="M56" s="12"/>
      <c r="N56" s="12"/>
      <c r="O56" s="12"/>
      <c r="P56" s="12"/>
      <c r="Q56" s="12"/>
      <c r="R56" s="12"/>
      <c r="S56" s="13"/>
      <c r="T56" s="36">
        <f>SUM(D56+G56-L56)</f>
        <v>8</v>
      </c>
      <c r="U56" s="12"/>
      <c r="V56" s="13">
        <f t="shared" si="19"/>
        <v>0</v>
      </c>
    </row>
    <row r="57" spans="1:22" ht="12.6" thickBot="1" x14ac:dyDescent="0.35">
      <c r="A57" s="157"/>
      <c r="B57" s="143"/>
      <c r="C57" s="57">
        <v>4</v>
      </c>
      <c r="D57" s="58">
        <v>6</v>
      </c>
      <c r="E57" s="100"/>
      <c r="F57" s="105"/>
      <c r="G57" s="60">
        <f>SUM(H57:K57)</f>
        <v>0</v>
      </c>
      <c r="H57" s="100"/>
      <c r="I57" s="57"/>
      <c r="J57" s="57"/>
      <c r="K57" s="59"/>
      <c r="L57" s="60">
        <f>SUM(M57:S57)</f>
        <v>0</v>
      </c>
      <c r="M57" s="61"/>
      <c r="N57" s="100"/>
      <c r="O57" s="100"/>
      <c r="P57" s="100"/>
      <c r="Q57" s="100"/>
      <c r="R57" s="100"/>
      <c r="S57" s="105"/>
      <c r="T57" s="62">
        <f>SUM(D57+G57-L57)</f>
        <v>6</v>
      </c>
      <c r="U57" s="100"/>
      <c r="V57" s="59">
        <f t="shared" si="19"/>
        <v>0</v>
      </c>
    </row>
    <row r="58" spans="1:22" ht="12" customHeight="1" x14ac:dyDescent="0.3">
      <c r="A58" s="157"/>
      <c r="B58" s="142" t="s">
        <v>34</v>
      </c>
      <c r="C58" s="10">
        <v>1</v>
      </c>
      <c r="D58" s="74">
        <v>16</v>
      </c>
      <c r="E58" s="25"/>
      <c r="F58" s="11"/>
      <c r="G58" s="72">
        <f t="shared" si="18"/>
        <v>0</v>
      </c>
      <c r="H58" s="25"/>
      <c r="I58" s="127"/>
      <c r="J58" s="10"/>
      <c r="K58" s="11"/>
      <c r="L58" s="72">
        <f t="shared" si="12"/>
        <v>0</v>
      </c>
      <c r="M58" s="10"/>
      <c r="N58" s="25"/>
      <c r="O58" s="25"/>
      <c r="P58" s="25"/>
      <c r="Q58" s="25"/>
      <c r="R58" s="25"/>
      <c r="S58" s="104"/>
      <c r="T58" s="70">
        <f t="shared" si="13"/>
        <v>16</v>
      </c>
      <c r="U58" s="25"/>
      <c r="V58" s="11">
        <f t="shared" si="19"/>
        <v>0</v>
      </c>
    </row>
    <row r="59" spans="1:22" x14ac:dyDescent="0.3">
      <c r="A59" s="157"/>
      <c r="B59" s="143"/>
      <c r="C59" s="12">
        <v>2</v>
      </c>
      <c r="D59" s="3">
        <v>14</v>
      </c>
      <c r="E59" s="12"/>
      <c r="F59" s="13">
        <v>3</v>
      </c>
      <c r="G59" s="31">
        <f t="shared" si="18"/>
        <v>0</v>
      </c>
      <c r="H59" s="12"/>
      <c r="I59" s="12"/>
      <c r="J59" s="12"/>
      <c r="K59" s="13"/>
      <c r="L59" s="31">
        <f t="shared" si="12"/>
        <v>0</v>
      </c>
      <c r="M59" s="12"/>
      <c r="N59" s="12"/>
      <c r="O59" s="12"/>
      <c r="P59" s="12"/>
      <c r="Q59" s="12"/>
      <c r="R59" s="12"/>
      <c r="S59" s="13"/>
      <c r="T59" s="36">
        <f t="shared" si="13"/>
        <v>14</v>
      </c>
      <c r="U59" s="12"/>
      <c r="V59" s="13">
        <f t="shared" si="19"/>
        <v>3</v>
      </c>
    </row>
    <row r="60" spans="1:22" x14ac:dyDescent="0.3">
      <c r="A60" s="157"/>
      <c r="B60" s="143"/>
      <c r="C60" s="12">
        <v>3</v>
      </c>
      <c r="D60" s="3">
        <v>13</v>
      </c>
      <c r="E60" s="12"/>
      <c r="F60" s="13"/>
      <c r="G60" s="31">
        <f>SUM(H60:K60)</f>
        <v>0</v>
      </c>
      <c r="H60" s="12"/>
      <c r="I60" s="12"/>
      <c r="J60" s="12"/>
      <c r="K60" s="13"/>
      <c r="L60" s="31">
        <f>SUM(M60:S60)</f>
        <v>0</v>
      </c>
      <c r="M60" s="12"/>
      <c r="N60" s="12"/>
      <c r="O60" s="12"/>
      <c r="P60" s="12"/>
      <c r="Q60" s="12"/>
      <c r="R60" s="12"/>
      <c r="S60" s="13"/>
      <c r="T60" s="36">
        <f>SUM(D60+G60-L60)</f>
        <v>13</v>
      </c>
      <c r="U60" s="12"/>
      <c r="V60" s="13">
        <f t="shared" si="19"/>
        <v>0</v>
      </c>
    </row>
    <row r="61" spans="1:22" ht="12.6" thickBot="1" x14ac:dyDescent="0.35">
      <c r="A61" s="157"/>
      <c r="B61" s="144"/>
      <c r="C61" s="100">
        <v>5</v>
      </c>
      <c r="D61" s="102">
        <v>5</v>
      </c>
      <c r="E61" s="100"/>
      <c r="F61" s="105"/>
      <c r="G61" s="73">
        <f>SUM(H61:K61)</f>
        <v>0</v>
      </c>
      <c r="H61" s="100"/>
      <c r="I61" s="100"/>
      <c r="J61" s="100"/>
      <c r="K61" s="59"/>
      <c r="L61" s="128">
        <f>SUM(M61:S61)</f>
        <v>1</v>
      </c>
      <c r="M61" s="100"/>
      <c r="N61" s="100"/>
      <c r="O61" s="100"/>
      <c r="P61" s="100"/>
      <c r="Q61" s="100"/>
      <c r="R61" s="100">
        <v>1</v>
      </c>
      <c r="S61" s="105"/>
      <c r="T61" s="71">
        <f>SUM(D61+G61-L61)</f>
        <v>4</v>
      </c>
      <c r="U61" s="57"/>
      <c r="V61" s="105">
        <f t="shared" si="19"/>
        <v>0</v>
      </c>
    </row>
    <row r="62" spans="1:22" ht="12" customHeight="1" x14ac:dyDescent="0.3">
      <c r="A62" s="157"/>
      <c r="B62" s="142" t="s">
        <v>35</v>
      </c>
      <c r="C62" s="25">
        <v>1</v>
      </c>
      <c r="D62" s="115"/>
      <c r="E62" s="25"/>
      <c r="F62" s="104"/>
      <c r="G62" s="84">
        <f t="shared" si="18"/>
        <v>0</v>
      </c>
      <c r="H62" s="25"/>
      <c r="I62" s="25"/>
      <c r="J62" s="25"/>
      <c r="K62" s="11"/>
      <c r="L62" s="84">
        <f t="shared" si="12"/>
        <v>0</v>
      </c>
      <c r="M62" s="25"/>
      <c r="N62" s="25"/>
      <c r="O62" s="25"/>
      <c r="P62" s="82"/>
      <c r="Q62" s="25"/>
      <c r="R62" s="25"/>
      <c r="S62" s="104"/>
      <c r="T62" s="118">
        <f t="shared" si="13"/>
        <v>0</v>
      </c>
      <c r="U62" s="10"/>
      <c r="V62" s="104">
        <f t="shared" si="19"/>
        <v>0</v>
      </c>
    </row>
    <row r="63" spans="1:22" x14ac:dyDescent="0.3">
      <c r="A63" s="157"/>
      <c r="B63" s="143"/>
      <c r="C63" s="12">
        <v>2</v>
      </c>
      <c r="D63" s="3"/>
      <c r="E63" s="12"/>
      <c r="F63" s="13"/>
      <c r="G63" s="31">
        <f t="shared" si="18"/>
        <v>0</v>
      </c>
      <c r="H63" s="12"/>
      <c r="I63" s="12"/>
      <c r="J63" s="12"/>
      <c r="K63" s="13"/>
      <c r="L63" s="31">
        <f t="shared" si="12"/>
        <v>0</v>
      </c>
      <c r="M63" s="12"/>
      <c r="N63" s="12"/>
      <c r="O63" s="12"/>
      <c r="P63" s="12"/>
      <c r="Q63" s="12"/>
      <c r="R63" s="12"/>
      <c r="S63" s="13"/>
      <c r="T63" s="36">
        <f t="shared" si="13"/>
        <v>0</v>
      </c>
      <c r="U63" s="12"/>
      <c r="V63" s="13">
        <f t="shared" si="19"/>
        <v>0</v>
      </c>
    </row>
    <row r="64" spans="1:22" ht="12.6" thickBot="1" x14ac:dyDescent="0.35">
      <c r="A64" s="157"/>
      <c r="B64" s="144"/>
      <c r="C64" s="100">
        <v>3</v>
      </c>
      <c r="D64" s="102"/>
      <c r="E64" s="100"/>
      <c r="F64" s="105"/>
      <c r="G64" s="73">
        <f>SUM(H64:K64)</f>
        <v>0</v>
      </c>
      <c r="H64" s="100"/>
      <c r="I64" s="100"/>
      <c r="J64" s="100"/>
      <c r="K64" s="105"/>
      <c r="L64" s="60">
        <f>SUM(M64:S64)</f>
        <v>0</v>
      </c>
      <c r="M64" s="100"/>
      <c r="N64" s="100"/>
      <c r="O64" s="100"/>
      <c r="P64" s="100"/>
      <c r="Q64" s="57"/>
      <c r="R64" s="100"/>
      <c r="S64" s="105"/>
      <c r="T64" s="71">
        <v>0</v>
      </c>
      <c r="U64" s="100"/>
      <c r="V64" s="105">
        <f t="shared" si="19"/>
        <v>0</v>
      </c>
    </row>
    <row r="65" spans="1:22" x14ac:dyDescent="0.3">
      <c r="A65" s="157"/>
      <c r="B65" s="139" t="s">
        <v>59</v>
      </c>
      <c r="C65" s="25">
        <v>5</v>
      </c>
      <c r="D65" s="115">
        <v>4</v>
      </c>
      <c r="E65" s="25"/>
      <c r="F65" s="104"/>
      <c r="G65" s="84">
        <f>SUM(H65:K65)</f>
        <v>0</v>
      </c>
      <c r="H65" s="25"/>
      <c r="I65" s="25"/>
      <c r="J65" s="25"/>
      <c r="K65" s="104"/>
      <c r="L65" s="72">
        <f t="shared" si="12"/>
        <v>0</v>
      </c>
      <c r="M65" s="25"/>
      <c r="N65" s="25"/>
      <c r="O65" s="25"/>
      <c r="P65" s="25"/>
      <c r="Q65" s="10"/>
      <c r="R65" s="25"/>
      <c r="S65" s="104"/>
      <c r="T65" s="118">
        <f t="shared" si="13"/>
        <v>4</v>
      </c>
      <c r="U65" s="25"/>
      <c r="V65" s="104">
        <f t="shared" si="19"/>
        <v>0</v>
      </c>
    </row>
    <row r="66" spans="1:22" ht="14.25" customHeight="1" thickBot="1" x14ac:dyDescent="0.35">
      <c r="A66" s="157"/>
      <c r="B66" s="141"/>
      <c r="C66" s="100">
        <v>6</v>
      </c>
      <c r="D66" s="102">
        <v>9</v>
      </c>
      <c r="E66" s="100"/>
      <c r="F66" s="105"/>
      <c r="G66" s="73">
        <f t="shared" si="18"/>
        <v>0</v>
      </c>
      <c r="H66" s="100"/>
      <c r="I66" s="100"/>
      <c r="J66" s="100"/>
      <c r="K66" s="59"/>
      <c r="L66" s="73">
        <f t="shared" si="12"/>
        <v>0</v>
      </c>
      <c r="M66" s="57"/>
      <c r="N66" s="57"/>
      <c r="O66" s="100"/>
      <c r="P66" s="57"/>
      <c r="Q66" s="100"/>
      <c r="R66" s="57"/>
      <c r="S66" s="105"/>
      <c r="T66" s="71">
        <f t="shared" si="13"/>
        <v>9</v>
      </c>
      <c r="U66" s="100"/>
      <c r="V66" s="59">
        <f t="shared" si="19"/>
        <v>0</v>
      </c>
    </row>
    <row r="67" spans="1:22" ht="15" customHeight="1" x14ac:dyDescent="0.3">
      <c r="A67" s="157"/>
      <c r="B67" s="142" t="s">
        <v>36</v>
      </c>
      <c r="C67" s="25">
        <v>1</v>
      </c>
      <c r="D67" s="115">
        <v>18</v>
      </c>
      <c r="E67" s="25"/>
      <c r="F67" s="104"/>
      <c r="G67" s="84">
        <f>SUM(H67:K67)</f>
        <v>0</v>
      </c>
      <c r="H67" s="25"/>
      <c r="I67" s="25"/>
      <c r="J67" s="25"/>
      <c r="K67" s="11"/>
      <c r="L67" s="84">
        <f>SUM(M67:S67)</f>
        <v>0</v>
      </c>
      <c r="M67" s="10"/>
      <c r="N67" s="10"/>
      <c r="O67" s="129"/>
      <c r="P67" s="10"/>
      <c r="Q67" s="25"/>
      <c r="R67" s="10"/>
      <c r="S67" s="104"/>
      <c r="T67" s="118">
        <f>SUM(D67+G67-L67)</f>
        <v>18</v>
      </c>
      <c r="U67" s="25"/>
      <c r="V67" s="11">
        <f t="shared" si="19"/>
        <v>0</v>
      </c>
    </row>
    <row r="68" spans="1:22" x14ac:dyDescent="0.3">
      <c r="A68" s="157"/>
      <c r="B68" s="143"/>
      <c r="C68" s="12">
        <v>2</v>
      </c>
      <c r="D68" s="3">
        <v>6</v>
      </c>
      <c r="E68" s="12"/>
      <c r="F68" s="13"/>
      <c r="G68" s="31">
        <f>SUM(H68:K68)</f>
        <v>0</v>
      </c>
      <c r="H68" s="12"/>
      <c r="I68" s="12"/>
      <c r="J68" s="12"/>
      <c r="K68" s="13"/>
      <c r="L68" s="31">
        <f>SUM(M68:S68)</f>
        <v>0</v>
      </c>
      <c r="M68" s="12"/>
      <c r="N68" s="12"/>
      <c r="O68" s="12"/>
      <c r="P68" s="12"/>
      <c r="Q68" s="12"/>
      <c r="R68" s="12"/>
      <c r="S68" s="13"/>
      <c r="T68" s="36">
        <v>6</v>
      </c>
      <c r="U68" s="12"/>
      <c r="V68" s="13">
        <f t="shared" si="19"/>
        <v>0</v>
      </c>
    </row>
    <row r="69" spans="1:22" ht="12" customHeight="1" x14ac:dyDescent="0.3">
      <c r="A69" s="157"/>
      <c r="B69" s="143"/>
      <c r="C69" s="12">
        <v>3</v>
      </c>
      <c r="D69" s="3">
        <v>15</v>
      </c>
      <c r="E69" s="12"/>
      <c r="F69" s="13">
        <v>1</v>
      </c>
      <c r="G69" s="31">
        <f t="shared" si="18"/>
        <v>0</v>
      </c>
      <c r="H69" s="12"/>
      <c r="I69" s="12"/>
      <c r="J69" s="12"/>
      <c r="K69" s="13"/>
      <c r="L69" s="31">
        <f>SUM(M69:S69)</f>
        <v>0</v>
      </c>
      <c r="M69" s="12"/>
      <c r="N69" s="19"/>
      <c r="O69" s="133"/>
      <c r="P69" s="12"/>
      <c r="Q69" s="12"/>
      <c r="R69" s="12"/>
      <c r="S69" s="13"/>
      <c r="T69" s="36">
        <f t="shared" si="13"/>
        <v>15</v>
      </c>
      <c r="U69" s="12"/>
      <c r="V69" s="13">
        <f t="shared" si="19"/>
        <v>1</v>
      </c>
    </row>
    <row r="70" spans="1:22" ht="12.6" thickBot="1" x14ac:dyDescent="0.35">
      <c r="A70" s="157"/>
      <c r="B70" s="144"/>
      <c r="C70" s="57">
        <v>4</v>
      </c>
      <c r="D70" s="102">
        <v>13</v>
      </c>
      <c r="E70" s="100"/>
      <c r="F70" s="59"/>
      <c r="G70" s="60">
        <f t="shared" si="18"/>
        <v>0</v>
      </c>
      <c r="H70" s="57"/>
      <c r="I70" s="100"/>
      <c r="J70" s="100"/>
      <c r="K70" s="59"/>
      <c r="L70" s="60">
        <f t="shared" si="12"/>
        <v>0</v>
      </c>
      <c r="M70" s="57"/>
      <c r="N70" s="57"/>
      <c r="O70" s="100"/>
      <c r="P70" s="122"/>
      <c r="Q70" s="100"/>
      <c r="R70" s="57"/>
      <c r="S70" s="59"/>
      <c r="T70" s="71">
        <f t="shared" si="13"/>
        <v>13</v>
      </c>
      <c r="U70" s="100"/>
      <c r="V70" s="59">
        <f t="shared" si="19"/>
        <v>0</v>
      </c>
    </row>
    <row r="71" spans="1:22" ht="12" customHeight="1" x14ac:dyDescent="0.3">
      <c r="A71" s="157"/>
      <c r="B71" s="142" t="s">
        <v>37</v>
      </c>
      <c r="C71" s="10">
        <v>1</v>
      </c>
      <c r="D71" s="115">
        <v>5</v>
      </c>
      <c r="E71" s="25"/>
      <c r="F71" s="11"/>
      <c r="G71" s="72">
        <f t="shared" si="18"/>
        <v>0</v>
      </c>
      <c r="H71" s="10"/>
      <c r="I71" s="25"/>
      <c r="J71" s="25"/>
      <c r="K71" s="11"/>
      <c r="L71" s="72">
        <f t="shared" si="12"/>
        <v>0</v>
      </c>
      <c r="M71" s="10"/>
      <c r="N71" s="10"/>
      <c r="O71" s="25"/>
      <c r="P71" s="10"/>
      <c r="Q71" s="10"/>
      <c r="R71" s="10"/>
      <c r="S71" s="11"/>
      <c r="T71" s="118">
        <f t="shared" si="13"/>
        <v>5</v>
      </c>
      <c r="U71" s="25"/>
      <c r="V71" s="11">
        <f t="shared" si="19"/>
        <v>0</v>
      </c>
    </row>
    <row r="72" spans="1:22" x14ac:dyDescent="0.3">
      <c r="A72" s="157"/>
      <c r="B72" s="143"/>
      <c r="C72" s="12">
        <v>2</v>
      </c>
      <c r="D72" s="3">
        <v>6</v>
      </c>
      <c r="E72" s="12"/>
      <c r="F72" s="13"/>
      <c r="G72" s="31">
        <f t="shared" si="18"/>
        <v>0</v>
      </c>
      <c r="H72" s="12"/>
      <c r="I72" s="12"/>
      <c r="J72" s="12"/>
      <c r="K72" s="13"/>
      <c r="L72" s="31">
        <f t="shared" si="12"/>
        <v>0</v>
      </c>
      <c r="M72" s="12"/>
      <c r="N72" s="12"/>
      <c r="O72" s="12"/>
      <c r="P72" s="12"/>
      <c r="Q72" s="12"/>
      <c r="R72" s="12"/>
      <c r="S72" s="13"/>
      <c r="T72" s="36">
        <f t="shared" si="13"/>
        <v>6</v>
      </c>
      <c r="U72" s="12"/>
      <c r="V72" s="13">
        <f t="shared" si="19"/>
        <v>0</v>
      </c>
    </row>
    <row r="73" spans="1:22" ht="12.6" thickBot="1" x14ac:dyDescent="0.35">
      <c r="A73" s="157"/>
      <c r="B73" s="144"/>
      <c r="C73" s="57">
        <v>3</v>
      </c>
      <c r="D73" s="102">
        <v>4</v>
      </c>
      <c r="E73" s="57"/>
      <c r="F73" s="59"/>
      <c r="G73" s="60">
        <f>SUM(H73:K73)</f>
        <v>0</v>
      </c>
      <c r="H73" s="57"/>
      <c r="I73" s="57"/>
      <c r="J73" s="100"/>
      <c r="K73" s="105"/>
      <c r="L73" s="60">
        <f>SUM(M73:S73)</f>
        <v>0</v>
      </c>
      <c r="M73" s="57"/>
      <c r="N73" s="57"/>
      <c r="O73" s="57"/>
      <c r="P73" s="57"/>
      <c r="Q73" s="57"/>
      <c r="R73" s="57"/>
      <c r="S73" s="59"/>
      <c r="T73" s="62">
        <f>SUM(D73+G73-L73)</f>
        <v>4</v>
      </c>
      <c r="U73" s="57"/>
      <c r="V73" s="59">
        <f t="shared" si="19"/>
        <v>0</v>
      </c>
    </row>
    <row r="74" spans="1:22" ht="12" customHeight="1" x14ac:dyDescent="0.3">
      <c r="A74" s="157"/>
      <c r="B74" s="143" t="s">
        <v>57</v>
      </c>
      <c r="C74" s="10">
        <v>5</v>
      </c>
      <c r="D74" s="115">
        <v>18</v>
      </c>
      <c r="E74" s="10"/>
      <c r="F74" s="11"/>
      <c r="G74" s="72">
        <f t="shared" si="18"/>
        <v>0</v>
      </c>
      <c r="H74" s="10"/>
      <c r="I74" s="10"/>
      <c r="J74" s="25"/>
      <c r="K74" s="104"/>
      <c r="L74" s="72">
        <f t="shared" si="12"/>
        <v>0</v>
      </c>
      <c r="M74" s="10"/>
      <c r="N74" s="10"/>
      <c r="O74" s="10"/>
      <c r="P74" s="10"/>
      <c r="Q74" s="10"/>
      <c r="R74" s="10"/>
      <c r="S74" s="11"/>
      <c r="T74" s="70">
        <f>SUM(D74+G74-L74)</f>
        <v>18</v>
      </c>
      <c r="U74" s="10"/>
      <c r="V74" s="11">
        <f t="shared" si="19"/>
        <v>0</v>
      </c>
    </row>
    <row r="75" spans="1:22" ht="12.6" thickBot="1" x14ac:dyDescent="0.35">
      <c r="A75" s="157"/>
      <c r="B75" s="144"/>
      <c r="C75" s="57">
        <v>6</v>
      </c>
      <c r="D75" s="102">
        <v>8</v>
      </c>
      <c r="E75" s="57"/>
      <c r="F75" s="59"/>
      <c r="G75" s="73">
        <f t="shared" si="18"/>
        <v>0</v>
      </c>
      <c r="H75" s="100"/>
      <c r="I75" s="61"/>
      <c r="J75" s="100"/>
      <c r="K75" s="59"/>
      <c r="L75" s="60">
        <f t="shared" si="12"/>
        <v>0</v>
      </c>
      <c r="M75" s="57"/>
      <c r="N75" s="57"/>
      <c r="O75" s="57"/>
      <c r="P75" s="57"/>
      <c r="Q75" s="57"/>
      <c r="R75" s="57"/>
      <c r="S75" s="105"/>
      <c r="T75" s="62">
        <f t="shared" si="13"/>
        <v>8</v>
      </c>
      <c r="U75" s="57"/>
      <c r="V75" s="59">
        <f t="shared" si="19"/>
        <v>0</v>
      </c>
    </row>
    <row r="76" spans="1:22" ht="12" customHeight="1" x14ac:dyDescent="0.3">
      <c r="A76" s="157"/>
      <c r="B76" s="143" t="s">
        <v>38</v>
      </c>
      <c r="C76" s="10">
        <v>1</v>
      </c>
      <c r="D76" s="115">
        <v>24</v>
      </c>
      <c r="E76" s="10"/>
      <c r="F76" s="11"/>
      <c r="G76" s="84">
        <f t="shared" si="18"/>
        <v>0</v>
      </c>
      <c r="H76" s="10"/>
      <c r="I76" s="10"/>
      <c r="J76" s="25"/>
      <c r="K76" s="11"/>
      <c r="L76" s="72">
        <f t="shared" si="12"/>
        <v>0</v>
      </c>
      <c r="M76" s="10"/>
      <c r="N76" s="10"/>
      <c r="O76" s="10"/>
      <c r="P76" s="10"/>
      <c r="Q76" s="10"/>
      <c r="R76" s="10"/>
      <c r="S76" s="11"/>
      <c r="T76" s="70">
        <f t="shared" si="13"/>
        <v>24</v>
      </c>
      <c r="U76" s="10"/>
      <c r="V76" s="11">
        <f t="shared" si="19"/>
        <v>0</v>
      </c>
    </row>
    <row r="77" spans="1:22" x14ac:dyDescent="0.3">
      <c r="A77" s="157"/>
      <c r="B77" s="143"/>
      <c r="C77" s="12">
        <v>2</v>
      </c>
      <c r="D77" s="3">
        <v>14</v>
      </c>
      <c r="E77" s="12"/>
      <c r="F77" s="13">
        <v>1</v>
      </c>
      <c r="G77" s="31">
        <f t="shared" si="18"/>
        <v>0</v>
      </c>
      <c r="H77" s="19"/>
      <c r="I77" s="12"/>
      <c r="J77" s="12"/>
      <c r="K77" s="13"/>
      <c r="L77" s="31">
        <f t="shared" si="12"/>
        <v>0</v>
      </c>
      <c r="M77" s="12"/>
      <c r="N77" s="12"/>
      <c r="O77" s="12"/>
      <c r="P77" s="12"/>
      <c r="Q77" s="12"/>
      <c r="R77" s="12"/>
      <c r="S77" s="13"/>
      <c r="T77" s="36">
        <f t="shared" si="13"/>
        <v>14</v>
      </c>
      <c r="U77" s="12"/>
      <c r="V77" s="13">
        <f t="shared" si="19"/>
        <v>1</v>
      </c>
    </row>
    <row r="78" spans="1:22" x14ac:dyDescent="0.3">
      <c r="A78" s="157"/>
      <c r="B78" s="143"/>
      <c r="C78" s="12">
        <v>3</v>
      </c>
      <c r="D78" s="3">
        <v>11</v>
      </c>
      <c r="E78" s="12"/>
      <c r="F78" s="13">
        <v>1</v>
      </c>
      <c r="G78" s="31">
        <f>SUM(H78:K78)</f>
        <v>0</v>
      </c>
      <c r="H78" s="19"/>
      <c r="I78" s="12"/>
      <c r="J78" s="12"/>
      <c r="K78" s="13"/>
      <c r="L78" s="31">
        <f>SUM(M78:S78)</f>
        <v>0</v>
      </c>
      <c r="M78" s="12"/>
      <c r="N78" s="12"/>
      <c r="O78" s="12"/>
      <c r="P78" s="12"/>
      <c r="Q78" s="12"/>
      <c r="R78" s="12"/>
      <c r="S78" s="13"/>
      <c r="T78" s="36">
        <f>D78+G78-L78</f>
        <v>11</v>
      </c>
      <c r="U78" s="12"/>
      <c r="V78" s="13">
        <f t="shared" si="19"/>
        <v>1</v>
      </c>
    </row>
    <row r="79" spans="1:22" ht="12.6" thickBot="1" x14ac:dyDescent="0.35">
      <c r="A79" s="157"/>
      <c r="B79" s="143"/>
      <c r="C79" s="100">
        <v>4</v>
      </c>
      <c r="D79" s="58">
        <v>8</v>
      </c>
      <c r="E79" s="57"/>
      <c r="F79" s="59"/>
      <c r="G79" s="60">
        <f>SUM(H79:K79)</f>
        <v>0</v>
      </c>
      <c r="H79" s="61"/>
      <c r="I79" s="57"/>
      <c r="J79" s="57"/>
      <c r="K79" s="59"/>
      <c r="L79" s="73">
        <f>SUM(M79:S79)</f>
        <v>0</v>
      </c>
      <c r="M79" s="57"/>
      <c r="N79" s="100"/>
      <c r="O79" s="57"/>
      <c r="P79" s="57"/>
      <c r="Q79" s="100"/>
      <c r="R79" s="57"/>
      <c r="S79" s="59"/>
      <c r="T79" s="62">
        <f>SUM(D79+G79-L79)</f>
        <v>8</v>
      </c>
      <c r="U79" s="100"/>
      <c r="V79" s="59">
        <f t="shared" si="19"/>
        <v>0</v>
      </c>
    </row>
    <row r="80" spans="1:22" ht="12" customHeight="1" x14ac:dyDescent="0.3">
      <c r="A80" s="157"/>
      <c r="B80" s="142" t="s">
        <v>39</v>
      </c>
      <c r="C80" s="25">
        <v>1</v>
      </c>
      <c r="D80" s="74">
        <v>2</v>
      </c>
      <c r="E80" s="10"/>
      <c r="F80" s="11"/>
      <c r="G80" s="72">
        <f t="shared" si="18"/>
        <v>0</v>
      </c>
      <c r="H80" s="10"/>
      <c r="I80" s="10"/>
      <c r="J80" s="10"/>
      <c r="K80" s="11"/>
      <c r="L80" s="84">
        <f t="shared" si="12"/>
        <v>1</v>
      </c>
      <c r="M80" s="10">
        <v>1</v>
      </c>
      <c r="N80" s="25"/>
      <c r="O80" s="10"/>
      <c r="P80" s="10"/>
      <c r="Q80" s="25"/>
      <c r="R80" s="10"/>
      <c r="S80" s="11"/>
      <c r="T80" s="70">
        <f t="shared" si="13"/>
        <v>1</v>
      </c>
      <c r="U80" s="25"/>
      <c r="V80" s="11">
        <f t="shared" si="19"/>
        <v>0</v>
      </c>
    </row>
    <row r="81" spans="1:22" ht="21.75" customHeight="1" x14ac:dyDescent="0.3">
      <c r="A81" s="157"/>
      <c r="B81" s="143"/>
      <c r="C81" s="12">
        <v>2</v>
      </c>
      <c r="D81" s="3">
        <v>10</v>
      </c>
      <c r="E81" s="12"/>
      <c r="F81" s="13"/>
      <c r="G81" s="31">
        <f t="shared" si="18"/>
        <v>0</v>
      </c>
      <c r="H81" s="12"/>
      <c r="I81" s="12"/>
      <c r="J81" s="12"/>
      <c r="K81" s="13"/>
      <c r="L81" s="31">
        <f t="shared" si="12"/>
        <v>0</v>
      </c>
      <c r="M81" s="12"/>
      <c r="N81" s="12"/>
      <c r="O81" s="12"/>
      <c r="P81" s="12"/>
      <c r="Q81" s="12"/>
      <c r="R81" s="12"/>
      <c r="S81" s="13"/>
      <c r="T81" s="36">
        <f t="shared" si="13"/>
        <v>10</v>
      </c>
      <c r="U81" s="12"/>
      <c r="V81" s="13">
        <f t="shared" si="19"/>
        <v>0</v>
      </c>
    </row>
    <row r="82" spans="1:22" ht="21.75" customHeight="1" x14ac:dyDescent="0.3">
      <c r="A82" s="157"/>
      <c r="B82" s="143"/>
      <c r="C82" s="12">
        <v>3</v>
      </c>
      <c r="D82" s="3">
        <v>5</v>
      </c>
      <c r="E82" s="12"/>
      <c r="F82" s="13"/>
      <c r="G82" s="31">
        <f>SUM(H82:K82)</f>
        <v>0</v>
      </c>
      <c r="H82" s="12"/>
      <c r="I82" s="12"/>
      <c r="J82" s="12"/>
      <c r="K82" s="13"/>
      <c r="L82" s="31">
        <f>SUM(M82:S82)</f>
        <v>0</v>
      </c>
      <c r="M82" s="12"/>
      <c r="N82" s="12"/>
      <c r="O82" s="12"/>
      <c r="P82" s="12"/>
      <c r="Q82" s="12"/>
      <c r="R82" s="12"/>
      <c r="S82" s="13"/>
      <c r="T82" s="36">
        <f>SUM(D82+G82-L82)</f>
        <v>5</v>
      </c>
      <c r="U82" s="12"/>
      <c r="V82" s="13">
        <f t="shared" si="19"/>
        <v>0</v>
      </c>
    </row>
    <row r="83" spans="1:22" ht="21.75" customHeight="1" thickBot="1" x14ac:dyDescent="0.35">
      <c r="A83" s="157"/>
      <c r="B83" s="144"/>
      <c r="C83" s="100">
        <v>5</v>
      </c>
      <c r="D83" s="58">
        <v>3</v>
      </c>
      <c r="E83" s="57"/>
      <c r="F83" s="59"/>
      <c r="G83" s="73">
        <f>SUM(H83:K83)</f>
        <v>0</v>
      </c>
      <c r="H83" s="100"/>
      <c r="I83" s="100"/>
      <c r="J83" s="100"/>
      <c r="K83" s="59"/>
      <c r="L83" s="60">
        <f>SUM(M83:S83)</f>
        <v>0</v>
      </c>
      <c r="M83" s="57"/>
      <c r="N83" s="100"/>
      <c r="O83" s="100"/>
      <c r="P83" s="100"/>
      <c r="Q83" s="57"/>
      <c r="R83" s="100"/>
      <c r="S83" s="105"/>
      <c r="T83" s="130">
        <f>SUM(D83+G83-L83)</f>
        <v>3</v>
      </c>
      <c r="U83" s="100"/>
      <c r="V83" s="105">
        <f t="shared" si="19"/>
        <v>0</v>
      </c>
    </row>
    <row r="84" spans="1:22" ht="12" customHeight="1" x14ac:dyDescent="0.3">
      <c r="A84" s="157"/>
      <c r="B84" s="142" t="s">
        <v>40</v>
      </c>
      <c r="C84" s="25">
        <v>1</v>
      </c>
      <c r="D84" s="74"/>
      <c r="E84" s="10"/>
      <c r="F84" s="11"/>
      <c r="G84" s="84">
        <f t="shared" si="18"/>
        <v>0</v>
      </c>
      <c r="H84" s="25"/>
      <c r="I84" s="25"/>
      <c r="J84" s="25"/>
      <c r="K84" s="11"/>
      <c r="L84" s="72">
        <f t="shared" si="12"/>
        <v>0</v>
      </c>
      <c r="M84" s="10"/>
      <c r="N84" s="10"/>
      <c r="O84" s="25"/>
      <c r="P84" s="10"/>
      <c r="Q84" s="10"/>
      <c r="R84" s="25"/>
      <c r="S84" s="104"/>
      <c r="T84" s="118">
        <f t="shared" si="13"/>
        <v>0</v>
      </c>
      <c r="U84" s="10"/>
      <c r="V84" s="104">
        <f t="shared" si="19"/>
        <v>0</v>
      </c>
    </row>
    <row r="85" spans="1:22" ht="21" customHeight="1" x14ac:dyDescent="0.3">
      <c r="A85" s="157"/>
      <c r="B85" s="143"/>
      <c r="C85" s="12">
        <v>2</v>
      </c>
      <c r="D85" s="3">
        <v>16</v>
      </c>
      <c r="E85" s="12"/>
      <c r="F85" s="13"/>
      <c r="G85" s="31">
        <f t="shared" si="18"/>
        <v>0</v>
      </c>
      <c r="H85" s="12"/>
      <c r="I85" s="12"/>
      <c r="J85" s="12"/>
      <c r="K85" s="13"/>
      <c r="L85" s="31">
        <f t="shared" si="12"/>
        <v>0</v>
      </c>
      <c r="M85" s="19"/>
      <c r="N85" s="12"/>
      <c r="O85" s="12"/>
      <c r="P85" s="12"/>
      <c r="Q85" s="12"/>
      <c r="R85" s="12"/>
      <c r="S85" s="13"/>
      <c r="T85" s="36">
        <f t="shared" si="13"/>
        <v>16</v>
      </c>
      <c r="U85" s="12"/>
      <c r="V85" s="13">
        <f t="shared" si="19"/>
        <v>0</v>
      </c>
    </row>
    <row r="86" spans="1:22" ht="21" customHeight="1" thickBot="1" x14ac:dyDescent="0.35">
      <c r="A86" s="157"/>
      <c r="B86" s="144"/>
      <c r="C86" s="100">
        <v>3</v>
      </c>
      <c r="D86" s="58">
        <v>39</v>
      </c>
      <c r="E86" s="100"/>
      <c r="F86" s="105"/>
      <c r="G86" s="73">
        <f>SUM(H86:K86)</f>
        <v>0</v>
      </c>
      <c r="H86" s="57"/>
      <c r="I86" s="57"/>
      <c r="J86" s="100"/>
      <c r="K86" s="105"/>
      <c r="L86" s="60">
        <f>SUM(M86:S86)</f>
        <v>0</v>
      </c>
      <c r="M86" s="83"/>
      <c r="N86" s="57"/>
      <c r="O86" s="100"/>
      <c r="P86" s="100"/>
      <c r="Q86" s="100"/>
      <c r="R86" s="100"/>
      <c r="S86" s="105"/>
      <c r="T86" s="71">
        <f>SUM(D86+G86-L86)</f>
        <v>39</v>
      </c>
      <c r="U86" s="100"/>
      <c r="V86" s="59">
        <f t="shared" si="19"/>
        <v>0</v>
      </c>
    </row>
    <row r="87" spans="1:22" ht="12" customHeight="1" x14ac:dyDescent="0.3">
      <c r="A87" s="157"/>
      <c r="B87" s="143" t="s">
        <v>58</v>
      </c>
      <c r="C87" s="25">
        <v>5</v>
      </c>
      <c r="D87" s="74">
        <v>9</v>
      </c>
      <c r="E87" s="25"/>
      <c r="F87" s="104"/>
      <c r="G87" s="84">
        <f t="shared" si="18"/>
        <v>0</v>
      </c>
      <c r="H87" s="10"/>
      <c r="I87" s="10"/>
      <c r="J87" s="25"/>
      <c r="K87" s="104"/>
      <c r="L87" s="72">
        <f t="shared" si="12"/>
        <v>0</v>
      </c>
      <c r="M87" s="25"/>
      <c r="N87" s="10"/>
      <c r="O87" s="25"/>
      <c r="P87" s="25"/>
      <c r="Q87" s="25"/>
      <c r="R87" s="25"/>
      <c r="S87" s="104"/>
      <c r="T87" s="118">
        <f t="shared" si="13"/>
        <v>9</v>
      </c>
      <c r="U87" s="25"/>
      <c r="V87" s="11">
        <f t="shared" si="19"/>
        <v>0</v>
      </c>
    </row>
    <row r="88" spans="1:22" ht="19.5" customHeight="1" thickBot="1" x14ac:dyDescent="0.35">
      <c r="A88" s="157"/>
      <c r="B88" s="143"/>
      <c r="C88" s="100">
        <v>6</v>
      </c>
      <c r="D88" s="102">
        <v>19</v>
      </c>
      <c r="E88" s="100"/>
      <c r="F88" s="105"/>
      <c r="G88" s="73">
        <f t="shared" si="18"/>
        <v>1</v>
      </c>
      <c r="H88" s="100">
        <v>1</v>
      </c>
      <c r="I88" s="83"/>
      <c r="J88" s="100"/>
      <c r="K88" s="105"/>
      <c r="L88" s="73">
        <f t="shared" si="12"/>
        <v>0</v>
      </c>
      <c r="M88" s="83"/>
      <c r="N88" s="100"/>
      <c r="O88" s="100"/>
      <c r="P88" s="100"/>
      <c r="Q88" s="100"/>
      <c r="R88" s="100"/>
      <c r="S88" s="105"/>
      <c r="T88" s="71">
        <f t="shared" si="13"/>
        <v>20</v>
      </c>
      <c r="U88" s="100"/>
      <c r="V88" s="105">
        <f t="shared" si="19"/>
        <v>0</v>
      </c>
    </row>
    <row r="89" spans="1:22" x14ac:dyDescent="0.3">
      <c r="A89" s="157"/>
      <c r="B89" s="139" t="s">
        <v>41</v>
      </c>
      <c r="C89" s="25">
        <v>1</v>
      </c>
      <c r="D89" s="115">
        <v>8</v>
      </c>
      <c r="E89" s="25"/>
      <c r="F89" s="104"/>
      <c r="G89" s="84">
        <f t="shared" si="18"/>
        <v>0</v>
      </c>
      <c r="H89" s="25"/>
      <c r="I89" s="25"/>
      <c r="J89" s="25"/>
      <c r="K89" s="104"/>
      <c r="L89" s="84">
        <f t="shared" si="12"/>
        <v>1</v>
      </c>
      <c r="M89" s="25"/>
      <c r="N89" s="25"/>
      <c r="O89" s="25"/>
      <c r="P89" s="25">
        <v>1</v>
      </c>
      <c r="Q89" s="25"/>
      <c r="R89" s="25"/>
      <c r="S89" s="104"/>
      <c r="T89" s="118">
        <f>SUM(D89+G89-L89)</f>
        <v>7</v>
      </c>
      <c r="U89" s="25"/>
      <c r="V89" s="104">
        <f t="shared" si="19"/>
        <v>0</v>
      </c>
    </row>
    <row r="90" spans="1:22" x14ac:dyDescent="0.3">
      <c r="A90" s="157"/>
      <c r="B90" s="140"/>
      <c r="C90" s="12">
        <v>2</v>
      </c>
      <c r="D90" s="3">
        <v>12</v>
      </c>
      <c r="E90" s="12"/>
      <c r="F90" s="13"/>
      <c r="G90" s="31">
        <f>SUM(H90:K90)</f>
        <v>0</v>
      </c>
      <c r="H90" s="12"/>
      <c r="I90" s="12"/>
      <c r="J90" s="12"/>
      <c r="K90" s="13"/>
      <c r="L90" s="31">
        <f>SUM(M90:S90)</f>
        <v>0</v>
      </c>
      <c r="M90" s="12"/>
      <c r="N90" s="12"/>
      <c r="O90" s="12"/>
      <c r="P90" s="12"/>
      <c r="Q90" s="12"/>
      <c r="R90" s="12"/>
      <c r="S90" s="13"/>
      <c r="T90" s="36">
        <f>D90+G90-L90</f>
        <v>12</v>
      </c>
      <c r="U90" s="12"/>
      <c r="V90" s="13">
        <f t="shared" si="19"/>
        <v>0</v>
      </c>
    </row>
    <row r="91" spans="1:22" ht="12.6" thickBot="1" x14ac:dyDescent="0.35">
      <c r="A91" s="157"/>
      <c r="B91" s="140"/>
      <c r="C91" s="100">
        <v>3</v>
      </c>
      <c r="D91" s="102">
        <v>9</v>
      </c>
      <c r="E91" s="100"/>
      <c r="F91" s="105"/>
      <c r="G91" s="73">
        <f>SUM(H91:K91)</f>
        <v>0</v>
      </c>
      <c r="H91" s="100"/>
      <c r="I91" s="100"/>
      <c r="J91" s="100"/>
      <c r="K91" s="105"/>
      <c r="L91" s="73">
        <f>SUM(N91:S91)</f>
        <v>0</v>
      </c>
      <c r="M91" s="100"/>
      <c r="N91" s="100"/>
      <c r="O91" s="100"/>
      <c r="P91" s="100"/>
      <c r="Q91" s="100"/>
      <c r="R91" s="100"/>
      <c r="S91" s="105"/>
      <c r="T91" s="71">
        <f>D91+G91-L91</f>
        <v>9</v>
      </c>
      <c r="U91" s="100"/>
      <c r="V91" s="105">
        <f t="shared" si="19"/>
        <v>0</v>
      </c>
    </row>
    <row r="92" spans="1:22" x14ac:dyDescent="0.3">
      <c r="A92" s="157"/>
      <c r="B92" s="139" t="s">
        <v>42</v>
      </c>
      <c r="C92" s="25">
        <v>1</v>
      </c>
      <c r="D92" s="115">
        <v>8</v>
      </c>
      <c r="E92" s="25"/>
      <c r="F92" s="104"/>
      <c r="G92" s="84">
        <f t="shared" si="18"/>
        <v>1</v>
      </c>
      <c r="H92" s="25"/>
      <c r="I92" s="25"/>
      <c r="J92" s="25">
        <v>1</v>
      </c>
      <c r="K92" s="104"/>
      <c r="L92" s="84">
        <f t="shared" si="12"/>
        <v>0</v>
      </c>
      <c r="M92" s="25"/>
      <c r="N92" s="25"/>
      <c r="O92" s="25"/>
      <c r="P92" s="82"/>
      <c r="Q92" s="25"/>
      <c r="R92" s="25"/>
      <c r="S92" s="104"/>
      <c r="T92" s="118">
        <f t="shared" si="13"/>
        <v>9</v>
      </c>
      <c r="U92" s="25"/>
      <c r="V92" s="104">
        <f t="shared" si="19"/>
        <v>0</v>
      </c>
    </row>
    <row r="93" spans="1:22" x14ac:dyDescent="0.3">
      <c r="A93" s="157"/>
      <c r="B93" s="140"/>
      <c r="C93" s="12">
        <v>2</v>
      </c>
      <c r="D93" s="3">
        <v>8</v>
      </c>
      <c r="E93" s="12"/>
      <c r="F93" s="13"/>
      <c r="G93" s="31">
        <f t="shared" si="18"/>
        <v>0</v>
      </c>
      <c r="H93" s="12"/>
      <c r="I93" s="12"/>
      <c r="J93" s="12"/>
      <c r="K93" s="13"/>
      <c r="L93" s="31">
        <f t="shared" si="12"/>
        <v>0</v>
      </c>
      <c r="M93" s="12"/>
      <c r="N93" s="12"/>
      <c r="O93" s="12"/>
      <c r="P93" s="12"/>
      <c r="Q93" s="12"/>
      <c r="R93" s="12"/>
      <c r="S93" s="13"/>
      <c r="T93" s="36">
        <f t="shared" si="13"/>
        <v>8</v>
      </c>
      <c r="U93" s="12"/>
      <c r="V93" s="13">
        <f t="shared" si="19"/>
        <v>0</v>
      </c>
    </row>
    <row r="94" spans="1:22" x14ac:dyDescent="0.3">
      <c r="A94" s="157"/>
      <c r="B94" s="140"/>
      <c r="C94" s="12">
        <v>3</v>
      </c>
      <c r="D94" s="3">
        <v>8</v>
      </c>
      <c r="E94" s="12"/>
      <c r="F94" s="13"/>
      <c r="G94" s="31">
        <f>SUM(H94:K94)</f>
        <v>0</v>
      </c>
      <c r="H94" s="12"/>
      <c r="I94" s="12"/>
      <c r="J94" s="12"/>
      <c r="K94" s="13"/>
      <c r="L94" s="31">
        <f>SUM(M94:S94)</f>
        <v>0</v>
      </c>
      <c r="M94" s="12"/>
      <c r="N94" s="12"/>
      <c r="O94" s="12"/>
      <c r="P94" s="12"/>
      <c r="Q94" s="12"/>
      <c r="R94" s="12"/>
      <c r="S94" s="13"/>
      <c r="T94" s="36">
        <f>D94+G94-L94</f>
        <v>8</v>
      </c>
      <c r="U94" s="12"/>
      <c r="V94" s="13">
        <f t="shared" si="19"/>
        <v>0</v>
      </c>
    </row>
    <row r="95" spans="1:22" ht="12.6" thickBot="1" x14ac:dyDescent="0.35">
      <c r="A95" s="157"/>
      <c r="B95" s="141"/>
      <c r="C95" s="57">
        <v>5</v>
      </c>
      <c r="D95" s="58">
        <v>5</v>
      </c>
      <c r="E95" s="57"/>
      <c r="F95" s="59"/>
      <c r="G95" s="73">
        <f>SUM(H95:K95)</f>
        <v>0</v>
      </c>
      <c r="H95" s="100"/>
      <c r="I95" s="100"/>
      <c r="J95" s="57"/>
      <c r="K95" s="59"/>
      <c r="L95" s="60">
        <f>SUM(M95:S95)</f>
        <v>0</v>
      </c>
      <c r="M95" s="100"/>
      <c r="N95" s="100"/>
      <c r="O95" s="57"/>
      <c r="P95" s="100"/>
      <c r="Q95" s="100"/>
      <c r="R95" s="100"/>
      <c r="S95" s="59"/>
      <c r="T95" s="62">
        <f>SUM(D95+G95-L95)</f>
        <v>5</v>
      </c>
      <c r="U95" s="57"/>
      <c r="V95" s="105">
        <f t="shared" si="19"/>
        <v>0</v>
      </c>
    </row>
    <row r="96" spans="1:22" x14ac:dyDescent="0.3">
      <c r="A96" s="157"/>
      <c r="B96" s="139" t="s">
        <v>43</v>
      </c>
      <c r="C96" s="10">
        <v>1</v>
      </c>
      <c r="D96" s="74">
        <v>4</v>
      </c>
      <c r="E96" s="10"/>
      <c r="F96" s="11"/>
      <c r="G96" s="84">
        <f t="shared" si="18"/>
        <v>0</v>
      </c>
      <c r="H96" s="25"/>
      <c r="I96" s="25"/>
      <c r="J96" s="10"/>
      <c r="K96" s="11"/>
      <c r="L96" s="72">
        <f t="shared" si="12"/>
        <v>0</v>
      </c>
      <c r="M96" s="25"/>
      <c r="N96" s="25"/>
      <c r="O96" s="10"/>
      <c r="P96" s="25"/>
      <c r="Q96" s="25"/>
      <c r="R96" s="25"/>
      <c r="S96" s="11"/>
      <c r="T96" s="70">
        <f t="shared" si="13"/>
        <v>4</v>
      </c>
      <c r="U96" s="10"/>
      <c r="V96" s="104">
        <f t="shared" si="19"/>
        <v>0</v>
      </c>
    </row>
    <row r="97" spans="1:22" x14ac:dyDescent="0.3">
      <c r="A97" s="157"/>
      <c r="B97" s="140"/>
      <c r="C97" s="12">
        <v>2</v>
      </c>
      <c r="D97" s="3">
        <v>0</v>
      </c>
      <c r="E97" s="12"/>
      <c r="F97" s="13"/>
      <c r="G97" s="31">
        <f>SUM(H97:K97)</f>
        <v>0</v>
      </c>
      <c r="H97" s="12"/>
      <c r="I97" s="12"/>
      <c r="J97" s="12"/>
      <c r="K97" s="13"/>
      <c r="L97" s="31">
        <f>SUM(M97:S97)</f>
        <v>0</v>
      </c>
      <c r="M97" s="12"/>
      <c r="N97" s="12"/>
      <c r="O97" s="12"/>
      <c r="P97" s="12"/>
      <c r="Q97" s="12"/>
      <c r="R97" s="12"/>
      <c r="S97" s="13"/>
      <c r="T97" s="36">
        <f>D97+G97-L97</f>
        <v>0</v>
      </c>
      <c r="U97" s="12"/>
      <c r="V97" s="13">
        <f t="shared" si="19"/>
        <v>0</v>
      </c>
    </row>
    <row r="98" spans="1:22" ht="12.6" thickBot="1" x14ac:dyDescent="0.35">
      <c r="A98" s="157"/>
      <c r="B98" s="141"/>
      <c r="C98" s="100">
        <v>3</v>
      </c>
      <c r="D98" s="102">
        <v>4</v>
      </c>
      <c r="E98" s="100"/>
      <c r="F98" s="105"/>
      <c r="G98" s="73">
        <f>SUM(H98:K98)</f>
        <v>0</v>
      </c>
      <c r="H98" s="100"/>
      <c r="I98" s="100"/>
      <c r="J98" s="100"/>
      <c r="K98" s="105"/>
      <c r="L98" s="73">
        <f>SUM(M98:S98)</f>
        <v>0</v>
      </c>
      <c r="M98" s="100"/>
      <c r="N98" s="100"/>
      <c r="O98" s="100"/>
      <c r="P98" s="100"/>
      <c r="Q98" s="100"/>
      <c r="R98" s="100"/>
      <c r="S98" s="105"/>
      <c r="T98" s="71">
        <f>SUM(D98+G98-L98)</f>
        <v>4</v>
      </c>
      <c r="U98" s="100"/>
      <c r="V98" s="105">
        <f t="shared" si="19"/>
        <v>0</v>
      </c>
    </row>
    <row r="99" spans="1:22" ht="12.6" thickBot="1" x14ac:dyDescent="0.35">
      <c r="A99" s="157"/>
      <c r="B99" s="68" t="s">
        <v>44</v>
      </c>
      <c r="C99" s="24">
        <v>2</v>
      </c>
      <c r="D99" s="116">
        <v>6</v>
      </c>
      <c r="E99" s="24"/>
      <c r="F99" s="107">
        <v>1</v>
      </c>
      <c r="G99" s="124">
        <f t="shared" si="18"/>
        <v>0</v>
      </c>
      <c r="H99" s="24"/>
      <c r="I99" s="24"/>
      <c r="J99" s="24"/>
      <c r="K99" s="107"/>
      <c r="L99" s="124">
        <f t="shared" si="12"/>
        <v>0</v>
      </c>
      <c r="M99" s="24"/>
      <c r="N99" s="24"/>
      <c r="O99" s="24"/>
      <c r="P99" s="24"/>
      <c r="Q99" s="24"/>
      <c r="R99" s="24"/>
      <c r="S99" s="107"/>
      <c r="T99" s="125">
        <f t="shared" si="13"/>
        <v>6</v>
      </c>
      <c r="U99" s="24"/>
      <c r="V99" s="107">
        <f t="shared" si="19"/>
        <v>1</v>
      </c>
    </row>
    <row r="100" spans="1:22" ht="12.6" thickBot="1" x14ac:dyDescent="0.35">
      <c r="A100" s="158"/>
      <c r="B100" s="123" t="s">
        <v>45</v>
      </c>
      <c r="C100" s="126">
        <v>2</v>
      </c>
      <c r="D100" s="103">
        <v>3</v>
      </c>
      <c r="E100" s="101"/>
      <c r="F100" s="117"/>
      <c r="G100" s="111">
        <f t="shared" si="18"/>
        <v>0</v>
      </c>
      <c r="H100" s="101"/>
      <c r="I100" s="101"/>
      <c r="J100" s="101"/>
      <c r="K100" s="117"/>
      <c r="L100" s="111">
        <f t="shared" si="12"/>
        <v>0</v>
      </c>
      <c r="M100" s="101"/>
      <c r="N100" s="101"/>
      <c r="O100" s="101"/>
      <c r="P100" s="101"/>
      <c r="Q100" s="101"/>
      <c r="R100" s="101"/>
      <c r="S100" s="117"/>
      <c r="T100" s="119">
        <f t="shared" si="13"/>
        <v>3</v>
      </c>
      <c r="U100" s="101"/>
      <c r="V100" s="117">
        <f t="shared" si="19"/>
        <v>0</v>
      </c>
    </row>
    <row r="101" spans="1:22" ht="12.6" thickBot="1" x14ac:dyDescent="0.35">
      <c r="A101" s="159" t="s">
        <v>19</v>
      </c>
      <c r="B101" s="160"/>
      <c r="C101" s="161"/>
      <c r="D101" s="94">
        <f>SUM(D54:D100)</f>
        <v>415</v>
      </c>
      <c r="E101" s="94">
        <f>SUM(E54:E100)</f>
        <v>0</v>
      </c>
      <c r="F101" s="99">
        <f>SUM(F54:F100)</f>
        <v>7</v>
      </c>
      <c r="G101" s="97">
        <f t="shared" ref="G101:V101" si="20">SUM(G54:G100)</f>
        <v>3</v>
      </c>
      <c r="H101" s="94">
        <f t="shared" si="20"/>
        <v>1</v>
      </c>
      <c r="I101" s="94">
        <f t="shared" si="20"/>
        <v>0</v>
      </c>
      <c r="J101" s="94">
        <f t="shared" si="20"/>
        <v>1</v>
      </c>
      <c r="K101" s="99">
        <f t="shared" si="20"/>
        <v>1</v>
      </c>
      <c r="L101" s="97">
        <f t="shared" si="20"/>
        <v>3</v>
      </c>
      <c r="M101" s="94">
        <f t="shared" si="20"/>
        <v>1</v>
      </c>
      <c r="N101" s="94">
        <f t="shared" si="20"/>
        <v>0</v>
      </c>
      <c r="O101" s="94">
        <f t="shared" si="20"/>
        <v>0</v>
      </c>
      <c r="P101" s="94">
        <f t="shared" si="20"/>
        <v>1</v>
      </c>
      <c r="Q101" s="94">
        <f t="shared" si="20"/>
        <v>0</v>
      </c>
      <c r="R101" s="94">
        <f t="shared" si="20"/>
        <v>1</v>
      </c>
      <c r="S101" s="99">
        <f t="shared" si="20"/>
        <v>0</v>
      </c>
      <c r="T101" s="97">
        <f t="shared" si="20"/>
        <v>415</v>
      </c>
      <c r="U101" s="94">
        <f t="shared" si="20"/>
        <v>0</v>
      </c>
      <c r="V101" s="99">
        <f t="shared" si="20"/>
        <v>7</v>
      </c>
    </row>
    <row r="102" spans="1:22" ht="17.25" customHeight="1" thickBot="1" x14ac:dyDescent="0.35">
      <c r="A102" s="149" t="s">
        <v>46</v>
      </c>
      <c r="B102" s="150"/>
      <c r="C102" s="150"/>
      <c r="D102" s="39">
        <f>D53+D101</f>
        <v>910</v>
      </c>
      <c r="E102" s="39">
        <f t="shared" ref="E102:V102" si="21">E53+E101</f>
        <v>0</v>
      </c>
      <c r="F102" s="41">
        <f t="shared" si="21"/>
        <v>14</v>
      </c>
      <c r="G102" s="43">
        <f t="shared" si="21"/>
        <v>12</v>
      </c>
      <c r="H102" s="39">
        <f t="shared" si="21"/>
        <v>6</v>
      </c>
      <c r="I102" s="39">
        <f t="shared" si="21"/>
        <v>4</v>
      </c>
      <c r="J102" s="39">
        <f t="shared" si="21"/>
        <v>1</v>
      </c>
      <c r="K102" s="40">
        <f t="shared" si="21"/>
        <v>1</v>
      </c>
      <c r="L102" s="42">
        <f t="shared" si="21"/>
        <v>23</v>
      </c>
      <c r="M102" s="39">
        <f t="shared" si="21"/>
        <v>5</v>
      </c>
      <c r="N102" s="39">
        <f t="shared" si="21"/>
        <v>0</v>
      </c>
      <c r="O102" s="39">
        <f t="shared" si="21"/>
        <v>0</v>
      </c>
      <c r="P102" s="39">
        <f t="shared" si="21"/>
        <v>1</v>
      </c>
      <c r="Q102" s="39">
        <f t="shared" si="21"/>
        <v>2</v>
      </c>
      <c r="R102" s="39">
        <f t="shared" si="21"/>
        <v>6</v>
      </c>
      <c r="S102" s="41">
        <f t="shared" si="21"/>
        <v>9</v>
      </c>
      <c r="T102" s="43">
        <f t="shared" si="21"/>
        <v>899</v>
      </c>
      <c r="U102" s="39">
        <f t="shared" si="21"/>
        <v>0</v>
      </c>
      <c r="V102" s="40">
        <f t="shared" si="21"/>
        <v>14</v>
      </c>
    </row>
    <row r="103" spans="1:22" ht="12.6" thickBot="1" x14ac:dyDescent="0.3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49"/>
      <c r="U103" s="24"/>
      <c r="V103" s="24"/>
    </row>
    <row r="104" spans="1:22" s="48" customFormat="1" ht="13.8" thickBot="1" x14ac:dyDescent="0.35">
      <c r="A104" s="151" t="s">
        <v>47</v>
      </c>
      <c r="B104" s="152"/>
      <c r="C104" s="152"/>
      <c r="D104" s="50">
        <f>SUM(D102+D37)</f>
        <v>1327</v>
      </c>
      <c r="E104" s="50">
        <f t="shared" ref="E104:S104" si="22">E102+E37</f>
        <v>34</v>
      </c>
      <c r="F104" s="50">
        <f t="shared" si="22"/>
        <v>21</v>
      </c>
      <c r="G104" s="50">
        <f t="shared" si="22"/>
        <v>12</v>
      </c>
      <c r="H104" s="50">
        <f t="shared" si="22"/>
        <v>6</v>
      </c>
      <c r="I104" s="50">
        <f t="shared" si="22"/>
        <v>4</v>
      </c>
      <c r="J104" s="50">
        <f t="shared" si="22"/>
        <v>1</v>
      </c>
      <c r="K104" s="50">
        <f t="shared" si="22"/>
        <v>1</v>
      </c>
      <c r="L104" s="50">
        <f t="shared" si="22"/>
        <v>25</v>
      </c>
      <c r="M104" s="50">
        <f t="shared" si="22"/>
        <v>6</v>
      </c>
      <c r="N104" s="50">
        <f t="shared" si="22"/>
        <v>0</v>
      </c>
      <c r="O104" s="50">
        <f t="shared" si="22"/>
        <v>0</v>
      </c>
      <c r="P104" s="50">
        <f t="shared" si="22"/>
        <v>2</v>
      </c>
      <c r="Q104" s="50">
        <f t="shared" si="22"/>
        <v>2</v>
      </c>
      <c r="R104" s="50">
        <f t="shared" si="22"/>
        <v>6</v>
      </c>
      <c r="S104" s="50">
        <f t="shared" si="22"/>
        <v>9</v>
      </c>
      <c r="T104" s="50">
        <f>SUM(T102+T37)</f>
        <v>1314</v>
      </c>
      <c r="U104" s="50">
        <f>U102+U37</f>
        <v>34</v>
      </c>
      <c r="V104" s="51">
        <f>V102+V37</f>
        <v>21</v>
      </c>
    </row>
    <row r="105" spans="1:22" x14ac:dyDescent="0.3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34"/>
      <c r="U105" s="25"/>
      <c r="V105" s="25"/>
    </row>
    <row r="106" spans="1:22" ht="63.75" customHeight="1" x14ac:dyDescent="0.3">
      <c r="B106" s="163"/>
      <c r="C106" s="164"/>
      <c r="D106" s="164"/>
      <c r="E106" s="164"/>
      <c r="F106" s="164"/>
      <c r="G106" s="164"/>
      <c r="H106" s="164"/>
      <c r="I106" s="164"/>
      <c r="J106" s="164"/>
      <c r="K106" s="164"/>
      <c r="L106" s="164"/>
      <c r="M106" s="164"/>
      <c r="N106" s="164"/>
      <c r="O106" s="164"/>
      <c r="P106" s="164"/>
      <c r="Q106" s="164"/>
      <c r="R106" s="164"/>
      <c r="S106" s="164"/>
      <c r="T106" s="164"/>
      <c r="U106" s="164"/>
      <c r="V106" s="164"/>
    </row>
    <row r="107" spans="1:22" ht="31.5" customHeight="1" x14ac:dyDescent="0.3">
      <c r="A107" s="153"/>
      <c r="B107" s="154"/>
      <c r="C107" s="154"/>
      <c r="D107" s="154"/>
      <c r="E107" s="154"/>
      <c r="F107" s="154"/>
      <c r="G107" s="154"/>
      <c r="H107" s="154"/>
      <c r="I107" s="154"/>
      <c r="J107" s="154"/>
      <c r="K107" s="154"/>
      <c r="L107" s="154"/>
      <c r="M107" s="154"/>
      <c r="N107" s="154"/>
      <c r="O107" s="154"/>
      <c r="P107" s="154"/>
      <c r="Q107" s="154"/>
      <c r="R107" s="154"/>
      <c r="S107" s="154"/>
      <c r="T107" s="154"/>
      <c r="U107" s="154"/>
      <c r="V107" s="154"/>
    </row>
    <row r="108" spans="1:22" x14ac:dyDescent="0.3">
      <c r="A108" s="192"/>
      <c r="B108" s="16"/>
    </row>
    <row r="109" spans="1:22" x14ac:dyDescent="0.3">
      <c r="A109" s="193"/>
      <c r="B109" s="16"/>
    </row>
    <row r="110" spans="1:22" x14ac:dyDescent="0.3">
      <c r="A110" s="16"/>
      <c r="B110" s="16"/>
    </row>
    <row r="111" spans="1:22" x14ac:dyDescent="0.3">
      <c r="A111" s="16"/>
      <c r="B111" s="16"/>
    </row>
    <row r="112" spans="1:22" x14ac:dyDescent="0.3">
      <c r="A112" s="16"/>
      <c r="B112" s="16"/>
    </row>
  </sheetData>
  <mergeCells count="52">
    <mergeCell ref="A5:V5"/>
    <mergeCell ref="A6:A10"/>
    <mergeCell ref="A11:C11"/>
    <mergeCell ref="A1:V1"/>
    <mergeCell ref="D2:D3"/>
    <mergeCell ref="C2:C3"/>
    <mergeCell ref="B2:B3"/>
    <mergeCell ref="A2:A3"/>
    <mergeCell ref="E2:E3"/>
    <mergeCell ref="L2:S2"/>
    <mergeCell ref="T2:T3"/>
    <mergeCell ref="V2:V3"/>
    <mergeCell ref="F2:F3"/>
    <mergeCell ref="G2:K2"/>
    <mergeCell ref="U2:U3"/>
    <mergeCell ref="A12:A31"/>
    <mergeCell ref="A36:C36"/>
    <mergeCell ref="A37:C37"/>
    <mergeCell ref="A40:A52"/>
    <mergeCell ref="A39:V39"/>
    <mergeCell ref="B40:B43"/>
    <mergeCell ref="B44:B47"/>
    <mergeCell ref="A102:C102"/>
    <mergeCell ref="A104:C104"/>
    <mergeCell ref="A107:V107"/>
    <mergeCell ref="B51:B52"/>
    <mergeCell ref="A54:A100"/>
    <mergeCell ref="A101:C101"/>
    <mergeCell ref="A53:C53"/>
    <mergeCell ref="B106:V106"/>
    <mergeCell ref="B65:B66"/>
    <mergeCell ref="B87:B88"/>
    <mergeCell ref="B74:B75"/>
    <mergeCell ref="B76:B79"/>
    <mergeCell ref="B80:B83"/>
    <mergeCell ref="B84:B86"/>
    <mergeCell ref="B89:B91"/>
    <mergeCell ref="B92:B95"/>
    <mergeCell ref="B96:B98"/>
    <mergeCell ref="B6:B9"/>
    <mergeCell ref="B12:B15"/>
    <mergeCell ref="B17:B20"/>
    <mergeCell ref="B22:B25"/>
    <mergeCell ref="B26:B29"/>
    <mergeCell ref="B30:B33"/>
    <mergeCell ref="B34:B35"/>
    <mergeCell ref="B54:B57"/>
    <mergeCell ref="B58:B61"/>
    <mergeCell ref="B62:B64"/>
    <mergeCell ref="B67:B70"/>
    <mergeCell ref="B71:B73"/>
    <mergeCell ref="B48:B50"/>
  </mergeCells>
  <pageMargins left="0.70866141732283472" right="0.70866141732283472" top="0.74803149606299213" bottom="0.74803149606299213" header="0.31496062992125984" footer="0.31496062992125984"/>
  <pageSetup paperSize="9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"/>
  <sheetViews>
    <sheetView tabSelected="1" workbookViewId="0">
      <selection activeCell="C18" sqref="C18"/>
    </sheetView>
  </sheetViews>
  <sheetFormatPr defaultRowHeight="14.4" x14ac:dyDescent="0.3"/>
  <cols>
    <col min="2" max="2" width="15.44140625" customWidth="1"/>
  </cols>
  <sheetData>
    <row r="1" spans="1:22" ht="42" customHeight="1" thickBot="1" x14ac:dyDescent="0.35">
      <c r="A1" s="177" t="s">
        <v>65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</row>
    <row r="2" spans="1:22" x14ac:dyDescent="0.3">
      <c r="A2" s="183" t="s">
        <v>4</v>
      </c>
      <c r="B2" s="181" t="s">
        <v>3</v>
      </c>
      <c r="C2" s="179" t="s">
        <v>0</v>
      </c>
      <c r="D2" s="179" t="s">
        <v>60</v>
      </c>
      <c r="E2" s="185" t="s">
        <v>21</v>
      </c>
      <c r="F2" s="189" t="s">
        <v>48</v>
      </c>
      <c r="G2" s="183" t="s">
        <v>8</v>
      </c>
      <c r="H2" s="187"/>
      <c r="I2" s="187"/>
      <c r="J2" s="187"/>
      <c r="K2" s="188"/>
      <c r="L2" s="183" t="s">
        <v>14</v>
      </c>
      <c r="M2" s="187"/>
      <c r="N2" s="187"/>
      <c r="O2" s="187"/>
      <c r="P2" s="187"/>
      <c r="Q2" s="187"/>
      <c r="R2" s="187"/>
      <c r="S2" s="188"/>
      <c r="T2" s="179" t="s">
        <v>61</v>
      </c>
      <c r="U2" s="185" t="s">
        <v>51</v>
      </c>
      <c r="V2" s="189" t="s">
        <v>52</v>
      </c>
    </row>
    <row r="3" spans="1:22" ht="55.8" thickBot="1" x14ac:dyDescent="0.35">
      <c r="A3" s="184"/>
      <c r="B3" s="182"/>
      <c r="C3" s="180"/>
      <c r="D3" s="180"/>
      <c r="E3" s="186"/>
      <c r="F3" s="191"/>
      <c r="G3" s="135" t="s">
        <v>5</v>
      </c>
      <c r="H3" s="7" t="s">
        <v>6</v>
      </c>
      <c r="I3" s="7" t="s">
        <v>7</v>
      </c>
      <c r="J3" s="8" t="s">
        <v>15</v>
      </c>
      <c r="K3" s="9" t="s">
        <v>20</v>
      </c>
      <c r="L3" s="135" t="s">
        <v>5</v>
      </c>
      <c r="M3" s="8" t="s">
        <v>9</v>
      </c>
      <c r="N3" s="8" t="s">
        <v>10</v>
      </c>
      <c r="O3" s="8" t="s">
        <v>11</v>
      </c>
      <c r="P3" s="8" t="s">
        <v>49</v>
      </c>
      <c r="Q3" s="8" t="s">
        <v>50</v>
      </c>
      <c r="R3" s="8" t="s">
        <v>12</v>
      </c>
      <c r="S3" s="9" t="s">
        <v>13</v>
      </c>
      <c r="T3" s="180"/>
      <c r="U3" s="186"/>
      <c r="V3" s="190"/>
    </row>
    <row r="4" spans="1:22" x14ac:dyDescent="0.3">
      <c r="A4" s="4">
        <v>1</v>
      </c>
      <c r="B4" s="4">
        <v>2</v>
      </c>
      <c r="C4" s="5">
        <v>3</v>
      </c>
      <c r="D4" s="5">
        <v>4</v>
      </c>
      <c r="E4" s="5">
        <v>5</v>
      </c>
      <c r="F4" s="5">
        <v>6</v>
      </c>
      <c r="G4" s="4">
        <v>7</v>
      </c>
      <c r="H4" s="4">
        <v>8</v>
      </c>
      <c r="I4" s="4">
        <v>9</v>
      </c>
      <c r="J4" s="5">
        <v>10</v>
      </c>
      <c r="K4" s="5">
        <v>11</v>
      </c>
      <c r="L4" s="4">
        <v>12</v>
      </c>
      <c r="M4" s="5">
        <v>13</v>
      </c>
      <c r="N4" s="5">
        <v>14</v>
      </c>
      <c r="O4" s="5">
        <v>15</v>
      </c>
      <c r="P4" s="5">
        <v>16</v>
      </c>
      <c r="Q4" s="5">
        <v>17</v>
      </c>
      <c r="R4" s="5">
        <v>18</v>
      </c>
      <c r="S4" s="5">
        <v>19</v>
      </c>
      <c r="T4" s="5">
        <v>20</v>
      </c>
      <c r="U4" s="5">
        <v>21</v>
      </c>
      <c r="V4" s="5">
        <v>22</v>
      </c>
    </row>
    <row r="5" spans="1:22" ht="15" thickBot="1" x14ac:dyDescent="0.35">
      <c r="A5" s="194"/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6"/>
    </row>
    <row r="6" spans="1:22" ht="15" thickBot="1" x14ac:dyDescent="0.35">
      <c r="A6" s="167"/>
      <c r="B6" s="197" t="s">
        <v>62</v>
      </c>
      <c r="C6" s="126">
        <v>1</v>
      </c>
      <c r="D6" s="116">
        <v>31</v>
      </c>
      <c r="E6" s="138"/>
      <c r="F6" s="107"/>
      <c r="G6" s="124">
        <f t="shared" ref="G6:G8" si="0">SUM(H6:K6)</f>
        <v>0</v>
      </c>
      <c r="H6" s="138"/>
      <c r="I6" s="198"/>
      <c r="J6" s="137"/>
      <c r="K6" s="199"/>
      <c r="L6" s="124">
        <f t="shared" ref="L6:L8" si="1">SUM(M6:S6)</f>
        <v>0</v>
      </c>
      <c r="M6" s="137"/>
      <c r="N6" s="138"/>
      <c r="O6" s="138"/>
      <c r="P6" s="138"/>
      <c r="Q6" s="138"/>
      <c r="R6" s="138"/>
      <c r="S6" s="107"/>
      <c r="T6" s="200">
        <f t="shared" ref="T6:T7" si="2">D6+G6-L6</f>
        <v>31</v>
      </c>
      <c r="U6" s="137">
        <f t="shared" ref="U6:V9" si="3">E6</f>
        <v>0</v>
      </c>
      <c r="V6" s="107">
        <f t="shared" si="3"/>
        <v>0</v>
      </c>
    </row>
    <row r="7" spans="1:22" x14ac:dyDescent="0.3">
      <c r="A7" s="167"/>
      <c r="B7" s="201" t="s">
        <v>63</v>
      </c>
      <c r="C7" s="202">
        <v>1</v>
      </c>
      <c r="D7" s="136">
        <v>13</v>
      </c>
      <c r="E7" s="10"/>
      <c r="F7" s="11"/>
      <c r="G7" s="134">
        <f t="shared" si="0"/>
        <v>0</v>
      </c>
      <c r="H7" s="10"/>
      <c r="I7" s="10"/>
      <c r="J7" s="25"/>
      <c r="K7" s="11"/>
      <c r="L7" s="134">
        <f t="shared" si="1"/>
        <v>0</v>
      </c>
      <c r="M7" s="25"/>
      <c r="N7" s="10"/>
      <c r="O7" s="10"/>
      <c r="P7" s="10"/>
      <c r="Q7" s="10"/>
      <c r="R7" s="10"/>
      <c r="S7" s="11"/>
      <c r="T7" s="118">
        <f t="shared" si="2"/>
        <v>13</v>
      </c>
      <c r="U7" s="25">
        <f t="shared" si="3"/>
        <v>0</v>
      </c>
      <c r="V7" s="11">
        <f t="shared" si="3"/>
        <v>0</v>
      </c>
    </row>
    <row r="8" spans="1:22" x14ac:dyDescent="0.3">
      <c r="A8" s="167"/>
      <c r="B8" s="203"/>
      <c r="C8" s="66">
        <v>2</v>
      </c>
      <c r="D8" s="3">
        <v>1</v>
      </c>
      <c r="E8" s="12"/>
      <c r="F8" s="13">
        <v>1</v>
      </c>
      <c r="G8" s="31">
        <f t="shared" si="0"/>
        <v>0</v>
      </c>
      <c r="H8" s="12"/>
      <c r="I8" s="12"/>
      <c r="J8" s="12"/>
      <c r="K8" s="13"/>
      <c r="L8" s="31">
        <f t="shared" si="1"/>
        <v>0</v>
      </c>
      <c r="M8" s="19"/>
      <c r="N8" s="12"/>
      <c r="O8" s="12"/>
      <c r="P8" s="12"/>
      <c r="Q8" s="12"/>
      <c r="R8" s="12"/>
      <c r="S8" s="13"/>
      <c r="T8" s="36">
        <v>1</v>
      </c>
      <c r="U8" s="12">
        <f t="shared" si="3"/>
        <v>0</v>
      </c>
      <c r="V8" s="13">
        <f t="shared" si="3"/>
        <v>1</v>
      </c>
    </row>
    <row r="9" spans="1:22" ht="15" thickBot="1" x14ac:dyDescent="0.35">
      <c r="A9" s="167"/>
      <c r="B9" s="204"/>
      <c r="C9" s="66">
        <v>3</v>
      </c>
      <c r="D9" s="3">
        <v>5</v>
      </c>
      <c r="E9" s="12"/>
      <c r="F9" s="13"/>
      <c r="G9" s="31">
        <f>SUM(H9:K9)</f>
        <v>0</v>
      </c>
      <c r="H9" s="12"/>
      <c r="I9" s="12"/>
      <c r="J9" s="12"/>
      <c r="K9" s="13"/>
      <c r="L9" s="31">
        <f>SUM(M9:S9)</f>
        <v>5</v>
      </c>
      <c r="M9" s="19"/>
      <c r="N9" s="12"/>
      <c r="O9" s="12"/>
      <c r="P9" s="12"/>
      <c r="Q9" s="12"/>
      <c r="R9" s="12"/>
      <c r="S9" s="13">
        <v>5</v>
      </c>
      <c r="T9" s="36">
        <f>D9+G9-L9</f>
        <v>0</v>
      </c>
      <c r="U9" s="12">
        <f t="shared" si="3"/>
        <v>0</v>
      </c>
      <c r="V9" s="13">
        <f t="shared" si="3"/>
        <v>0</v>
      </c>
    </row>
    <row r="10" spans="1:22" ht="15" thickBot="1" x14ac:dyDescent="0.35">
      <c r="A10" s="162" t="s">
        <v>64</v>
      </c>
      <c r="B10" s="161"/>
      <c r="C10" s="168"/>
      <c r="D10" s="29">
        <f>SUM(D6:D9)</f>
        <v>50</v>
      </c>
      <c r="E10" s="29">
        <v>0</v>
      </c>
      <c r="F10" s="30">
        <f t="shared" ref="F10:V10" si="4">SUM(F6:F9)</f>
        <v>1</v>
      </c>
      <c r="G10" s="32">
        <f t="shared" si="4"/>
        <v>0</v>
      </c>
      <c r="H10" s="29">
        <f t="shared" si="4"/>
        <v>0</v>
      </c>
      <c r="I10" s="29">
        <f t="shared" si="4"/>
        <v>0</v>
      </c>
      <c r="J10" s="29">
        <f t="shared" si="4"/>
        <v>0</v>
      </c>
      <c r="K10" s="30">
        <f t="shared" si="4"/>
        <v>0</v>
      </c>
      <c r="L10" s="32">
        <f t="shared" si="4"/>
        <v>5</v>
      </c>
      <c r="M10" s="29">
        <f t="shared" si="4"/>
        <v>0</v>
      </c>
      <c r="N10" s="29">
        <f t="shared" si="4"/>
        <v>0</v>
      </c>
      <c r="O10" s="29">
        <f t="shared" si="4"/>
        <v>0</v>
      </c>
      <c r="P10" s="29">
        <f t="shared" si="4"/>
        <v>0</v>
      </c>
      <c r="Q10" s="29">
        <f t="shared" si="4"/>
        <v>0</v>
      </c>
      <c r="R10" s="29">
        <f t="shared" si="4"/>
        <v>0</v>
      </c>
      <c r="S10" s="30">
        <f t="shared" si="4"/>
        <v>5</v>
      </c>
      <c r="T10" s="32">
        <f t="shared" si="4"/>
        <v>45</v>
      </c>
      <c r="U10" s="29">
        <f t="shared" si="4"/>
        <v>0</v>
      </c>
      <c r="V10" s="30">
        <f t="shared" si="4"/>
        <v>1</v>
      </c>
    </row>
  </sheetData>
  <mergeCells count="16">
    <mergeCell ref="U2:U3"/>
    <mergeCell ref="V2:V3"/>
    <mergeCell ref="A5:V5"/>
    <mergeCell ref="A6:A9"/>
    <mergeCell ref="B7:B9"/>
    <mergeCell ref="A10:C10"/>
    <mergeCell ref="A1:V1"/>
    <mergeCell ref="A2:A3"/>
    <mergeCell ref="B2:B3"/>
    <mergeCell ref="C2:C3"/>
    <mergeCell ref="D2:D3"/>
    <mergeCell ref="E2:E3"/>
    <mergeCell ref="F2:F3"/>
    <mergeCell ref="G2:K2"/>
    <mergeCell ref="L2:S2"/>
    <mergeCell ref="T2:T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Бакалавриат, специалитет</vt:lpstr>
      <vt:lpstr>Магистратура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506-Frolova</cp:lastModifiedBy>
  <cp:lastPrinted>2014-01-24T05:35:26Z</cp:lastPrinted>
  <dcterms:created xsi:type="dcterms:W3CDTF">2013-03-20T07:20:11Z</dcterms:created>
  <dcterms:modified xsi:type="dcterms:W3CDTF">2015-03-18T12:31:28Z</dcterms:modified>
</cp:coreProperties>
</file>